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8445" firstSheet="6" activeTab="14"/>
  </bookViews>
  <sheets>
    <sheet name="Đ42A" sheetId="1" r:id="rId1"/>
    <sheet name="Đ42B" sheetId="2" r:id="rId2"/>
    <sheet name="may 42A1" sheetId="3" r:id="rId3"/>
    <sheet name="Tin 42A" sheetId="4" r:id="rId4"/>
    <sheet name="KT42A1" sheetId="5" r:id="rId5"/>
    <sheet name="KT42A2" sheetId="6" r:id="rId6"/>
    <sheet name="KT42B1" sheetId="7" r:id="rId7"/>
    <sheet name="KT42B2" sheetId="8" r:id="rId8"/>
    <sheet name="QT42A1" sheetId="9" r:id="rId9"/>
    <sheet name="QT42A 2" sheetId="10" r:id="rId10"/>
    <sheet name="CB42A" sheetId="11" r:id="rId11"/>
    <sheet name="KS42A" sheetId="12" r:id="rId12"/>
    <sheet name="TC 42Đ" sheetId="13" r:id="rId13"/>
    <sheet name="TKT42A1" sheetId="14" r:id="rId14"/>
    <sheet name="TKT 42A2" sheetId="15" r:id="rId15"/>
  </sheets>
  <definedNames/>
  <calcPr fullCalcOnLoad="1"/>
</workbook>
</file>

<file path=xl/sharedStrings.xml><?xml version="1.0" encoding="utf-8"?>
<sst xmlns="http://schemas.openxmlformats.org/spreadsheetml/2006/main" count="1132" uniqueCount="500">
  <si>
    <t>TRƯỜNG CAO ĐẲNG KINH TẾ - KỸ THUẬT TRUNG ƯƠNG</t>
  </si>
  <si>
    <t>MSV</t>
  </si>
  <si>
    <t>Ngày sinh</t>
  </si>
  <si>
    <t>TT</t>
  </si>
  <si>
    <t>Họ tên</t>
  </si>
  <si>
    <t>TBKT</t>
  </si>
  <si>
    <t>Thi</t>
  </si>
  <si>
    <t>TBM</t>
  </si>
  <si>
    <t>TBC</t>
  </si>
  <si>
    <t>Chữ</t>
  </si>
  <si>
    <t>Hệ 4</t>
  </si>
  <si>
    <t>Lớp: ĐIỆN 42A</t>
  </si>
  <si>
    <t>20M42A1.001</t>
  </si>
  <si>
    <t>Nguyễn Thị Linh Chi</t>
  </si>
  <si>
    <t>18/12/2002</t>
  </si>
  <si>
    <t>20M42A1.002</t>
  </si>
  <si>
    <t>Nguyễn Thị Thu Hiền</t>
  </si>
  <si>
    <t>23/3/2002</t>
  </si>
  <si>
    <t>20M42A1.003</t>
  </si>
  <si>
    <t>Trần Thị Thu Hiền</t>
  </si>
  <si>
    <t>1/6/2002</t>
  </si>
  <si>
    <t>20M42A1.004</t>
  </si>
  <si>
    <t>Lê Thị Hương</t>
  </si>
  <si>
    <t>5/4/2000</t>
  </si>
  <si>
    <t>20M42A1.005</t>
  </si>
  <si>
    <t>Nguyễn Thị Huyền</t>
  </si>
  <si>
    <t>6/9/2002</t>
  </si>
  <si>
    <t>20M42A1.006</t>
  </si>
  <si>
    <t>Nghiêm Thị Huyền</t>
  </si>
  <si>
    <t>26/8/2002</t>
  </si>
  <si>
    <t>20M42A1.009</t>
  </si>
  <si>
    <t>Nghiêm Thị Lương</t>
  </si>
  <si>
    <t>4/12/2000</t>
  </si>
  <si>
    <t>20M42A1.011</t>
  </si>
  <si>
    <t>Nguyễn Thị Ngọc Ly</t>
  </si>
  <si>
    <t>28/6/2001</t>
  </si>
  <si>
    <t>20M42A1.012</t>
  </si>
  <si>
    <t>Trần Thị Bình Minh</t>
  </si>
  <si>
    <t>26/9/2002</t>
  </si>
  <si>
    <t>20M42A1.013</t>
  </si>
  <si>
    <t>Vũ Thị Bích Ngọc</t>
  </si>
  <si>
    <t>1/11/2002</t>
  </si>
  <si>
    <t>20M42A1.021</t>
  </si>
  <si>
    <t>Dương Thị Mai Oanh</t>
  </si>
  <si>
    <t>5/4/2002</t>
  </si>
  <si>
    <t>20M42A1.014</t>
  </si>
  <si>
    <t>Nguyễn Thị Diễm Quỳnh</t>
  </si>
  <si>
    <t>22/11/2001</t>
  </si>
  <si>
    <t>20M42A1.016</t>
  </si>
  <si>
    <t>Lê Thị  Thảo</t>
  </si>
  <si>
    <t>9/1/2002</t>
  </si>
  <si>
    <t>20M42A1.018</t>
  </si>
  <si>
    <t>Phạm Minh Tuấn</t>
  </si>
  <si>
    <t>25/10/2001</t>
  </si>
  <si>
    <t>20M42A1.019</t>
  </si>
  <si>
    <t>Bùi Thị Uyên</t>
  </si>
  <si>
    <t>9/8/2000</t>
  </si>
  <si>
    <t>20M42A1.020</t>
  </si>
  <si>
    <t>Đoàn Thị Vân</t>
  </si>
  <si>
    <t>15/10/1989</t>
  </si>
  <si>
    <t>20M42A1.023</t>
  </si>
  <si>
    <t>Nguyễn Thị Thanh Như</t>
  </si>
  <si>
    <t>15/6/2002</t>
  </si>
  <si>
    <t>2/5/2002</t>
  </si>
  <si>
    <t>20M42A007</t>
  </si>
  <si>
    <t>Nguyễn Mỹ Lệ</t>
  </si>
  <si>
    <t>6/10/2002</t>
  </si>
  <si>
    <t>20T42A001</t>
  </si>
  <si>
    <t>Đào Đức Tài Anh</t>
  </si>
  <si>
    <t>7/3/2001</t>
  </si>
  <si>
    <t>20T42A002</t>
  </si>
  <si>
    <t>Nguyễn Tuấn Anh</t>
  </si>
  <si>
    <t>19/6/2002</t>
  </si>
  <si>
    <t>20T42A004</t>
  </si>
  <si>
    <t>Hoàng Trung Kiên</t>
  </si>
  <si>
    <t>27/3/2001</t>
  </si>
  <si>
    <t>20T42A011</t>
  </si>
  <si>
    <t>Nguyễn Trung Kiên</t>
  </si>
  <si>
    <t>26/1/1999</t>
  </si>
  <si>
    <t>20T42A014</t>
  </si>
  <si>
    <t>Lê Phụng Long</t>
  </si>
  <si>
    <t>11/12/2002</t>
  </si>
  <si>
    <t>20T42A016</t>
  </si>
  <si>
    <t>Lương Đức Mạnh</t>
  </si>
  <si>
    <t>24/6/2002</t>
  </si>
  <si>
    <t>20T42A005</t>
  </si>
  <si>
    <t>Nguyễn Trường Nam</t>
  </si>
  <si>
    <t>31/3/2002</t>
  </si>
  <si>
    <t>20T42A018</t>
  </si>
  <si>
    <t>Tào Hà Nam</t>
  </si>
  <si>
    <t>3/8/2002</t>
  </si>
  <si>
    <t>Bùi Đăng Nguyên</t>
  </si>
  <si>
    <t>2/12/2002</t>
  </si>
  <si>
    <t>20T42A008</t>
  </si>
  <si>
    <t>Tạ Văn Tấn</t>
  </si>
  <si>
    <t>5/10/1999</t>
  </si>
  <si>
    <t>20T42A023</t>
  </si>
  <si>
    <t>Bàn Xuân Tùng</t>
  </si>
  <si>
    <t>9/11/2002</t>
  </si>
  <si>
    <t>20T42A017</t>
  </si>
  <si>
    <t>Bùi Sơn Tùng</t>
  </si>
  <si>
    <t>6/5/1999</t>
  </si>
  <si>
    <t>20T42A024</t>
  </si>
  <si>
    <t>Hoàng Anh Vũ</t>
  </si>
  <si>
    <t>22/5/2001</t>
  </si>
  <si>
    <t>20Đ42A032</t>
  </si>
  <si>
    <t>Trương Thanh Tùng</t>
  </si>
  <si>
    <t>20/9/2002</t>
  </si>
  <si>
    <t>20T42A015</t>
  </si>
  <si>
    <t>Nguyễn Sỹ Trà</t>
  </si>
  <si>
    <t>4/9/1997</t>
  </si>
  <si>
    <t>20T42A007</t>
  </si>
  <si>
    <t>Phạm Văn Nhiên</t>
  </si>
  <si>
    <t>26/2/2002</t>
  </si>
  <si>
    <t>20T42A020</t>
  </si>
  <si>
    <t>Hồ Hữu Ngọc</t>
  </si>
  <si>
    <t>1/9/2000</t>
  </si>
  <si>
    <t>20KT42A1001</t>
  </si>
  <si>
    <t>Đỗ Thị Ngọc Ánh</t>
  </si>
  <si>
    <t>28/11/2000</t>
  </si>
  <si>
    <t>20KT42A1003</t>
  </si>
  <si>
    <t>Triệu Văn Đường</t>
  </si>
  <si>
    <t>2/9/2002</t>
  </si>
  <si>
    <t>20KT42A1004</t>
  </si>
  <si>
    <t>Nguyễn Hồng Lương</t>
  </si>
  <si>
    <t>10/11/1999</t>
  </si>
  <si>
    <t>20KT42A1005</t>
  </si>
  <si>
    <t>Phạm Thu Phương</t>
  </si>
  <si>
    <t>2/7/2001</t>
  </si>
  <si>
    <t>20KT42A1006</t>
  </si>
  <si>
    <t>Nguyễn Thị Phương</t>
  </si>
  <si>
    <t>11/3/2002</t>
  </si>
  <si>
    <t>20KT42A1007</t>
  </si>
  <si>
    <t>Hà Thị Thúy</t>
  </si>
  <si>
    <t>31/5/2002</t>
  </si>
  <si>
    <t>20CB42A001</t>
  </si>
  <si>
    <t>Nguyễn Thị Hậu</t>
  </si>
  <si>
    <t>26/10/2002</t>
  </si>
  <si>
    <t>20CB42A005</t>
  </si>
  <si>
    <t>Hoàng Duy Hải</t>
  </si>
  <si>
    <t>13/3/2002</t>
  </si>
  <si>
    <t>20CB42A004</t>
  </si>
  <si>
    <t>Ngô Bá Khanh</t>
  </si>
  <si>
    <t>29/3/2002</t>
  </si>
  <si>
    <t>20Đ42A001</t>
  </si>
  <si>
    <t>Đỗ Lê Tuấn Anh</t>
  </si>
  <si>
    <t>18/1/2002</t>
  </si>
  <si>
    <t>20Đ42A028</t>
  </si>
  <si>
    <t>Nguyễn Xuân Thế Anh</t>
  </si>
  <si>
    <t>31/10/2000</t>
  </si>
  <si>
    <t>20Đ42A029</t>
  </si>
  <si>
    <t>Hoàng Thành Công</t>
  </si>
  <si>
    <t>5/5/2002</t>
  </si>
  <si>
    <t>20Đ42A003</t>
  </si>
  <si>
    <t>Cao Văn Cường</t>
  </si>
  <si>
    <t>26/4/2002</t>
  </si>
  <si>
    <t>20Đ42A004</t>
  </si>
  <si>
    <t>Nguyễn Trung Đức</t>
  </si>
  <si>
    <t>25/12/2002</t>
  </si>
  <si>
    <t>20Đ42A005</t>
  </si>
  <si>
    <t>Lý An Đức</t>
  </si>
  <si>
    <t>21/5/2002</t>
  </si>
  <si>
    <t>20Đ42A007</t>
  </si>
  <si>
    <t>Trần Xuân Trường Giang</t>
  </si>
  <si>
    <t>2/12/2000</t>
  </si>
  <si>
    <t>20Đ42A008</t>
  </si>
  <si>
    <t>Nguyễn Trần Chí Hào</t>
  </si>
  <si>
    <t>4/1/2002</t>
  </si>
  <si>
    <t>20Đ42A030</t>
  </si>
  <si>
    <t>Lương Đức Hội</t>
  </si>
  <si>
    <t>19/10/2002</t>
  </si>
  <si>
    <t>20Đ42A038</t>
  </si>
  <si>
    <t>Bùi Duy  Hùng</t>
  </si>
  <si>
    <t>25/4/2002</t>
  </si>
  <si>
    <t>20Đ42A011</t>
  </si>
  <si>
    <t>Trịnh Đức Mạnh</t>
  </si>
  <si>
    <t>1/10/2002</t>
  </si>
  <si>
    <t>20Đ42A014</t>
  </si>
  <si>
    <t>Nguyễn Hữu Nam</t>
  </si>
  <si>
    <t>24/11/2002</t>
  </si>
  <si>
    <t>20Đ42A015</t>
  </si>
  <si>
    <t>20Đ42A020</t>
  </si>
  <si>
    <t>Nguyễn Thị Như Quỳnh</t>
  </si>
  <si>
    <t>19/1/2002</t>
  </si>
  <si>
    <t>20Đ42A043</t>
  </si>
  <si>
    <t>Hứa Thái Tân</t>
  </si>
  <si>
    <t>21/10/2002</t>
  </si>
  <si>
    <t>20Đ42A021</t>
  </si>
  <si>
    <t>Nguyễn Đức Thắng</t>
  </si>
  <si>
    <t>17/5/2002</t>
  </si>
  <si>
    <t>20Đ42A044</t>
  </si>
  <si>
    <t>Nguyễn Xuân Thịnh</t>
  </si>
  <si>
    <t>13/10/2001</t>
  </si>
  <si>
    <t>20Đ42A023</t>
  </si>
  <si>
    <t>Nguyễn Văn Trịnh</t>
  </si>
  <si>
    <t>5/6/2001</t>
  </si>
  <si>
    <t>20Đ42A025</t>
  </si>
  <si>
    <t>Nguyễn Xuân Trường</t>
  </si>
  <si>
    <t>19/5/2002</t>
  </si>
  <si>
    <t>20Đ42A033</t>
  </si>
  <si>
    <t>Hoàng Văn Vun</t>
  </si>
  <si>
    <t>11/4/2002</t>
  </si>
  <si>
    <t>20Đ42A027</t>
  </si>
  <si>
    <t>Nguyễn Minh Vương</t>
  </si>
  <si>
    <t>27/4/2001</t>
  </si>
  <si>
    <t>20Đ42A018</t>
  </si>
  <si>
    <t>Lê Hữu Quang</t>
  </si>
  <si>
    <t>20Đ42A026</t>
  </si>
  <si>
    <t>Đỗ Anh Uyn</t>
  </si>
  <si>
    <t>15/8/2002</t>
  </si>
  <si>
    <t>20Đ42B007</t>
  </si>
  <si>
    <t>Hoàng Minh Hiếu</t>
  </si>
  <si>
    <t>16/5/2002</t>
  </si>
  <si>
    <t>20Đ42B008</t>
  </si>
  <si>
    <t>Lê Văn  Hòa</t>
  </si>
  <si>
    <t>1/9/2002</t>
  </si>
  <si>
    <t>20Đ42A012</t>
  </si>
  <si>
    <t>Lê Văn Nam</t>
  </si>
  <si>
    <t>20Đ42A016</t>
  </si>
  <si>
    <t>Phùng Đặng Xuân Phúc</t>
  </si>
  <si>
    <t>25/8/2002</t>
  </si>
  <si>
    <t>20Đ42B001</t>
  </si>
  <si>
    <t>Phạm Văn Khuê</t>
  </si>
  <si>
    <t>15/8/1974</t>
  </si>
  <si>
    <t>20Đ42B004</t>
  </si>
  <si>
    <t>Vũ Trung Thành</t>
  </si>
  <si>
    <t>26/5/2002</t>
  </si>
  <si>
    <t>20QT42A1.006</t>
  </si>
  <si>
    <t>Nguyễn Ngọc Bích</t>
  </si>
  <si>
    <t>06/11/2001</t>
  </si>
  <si>
    <t>20QT42A1.010</t>
  </si>
  <si>
    <t>Nguyễn Mạnh An Khang</t>
  </si>
  <si>
    <t>17/1/2002</t>
  </si>
  <si>
    <t>20QT42A1.011</t>
  </si>
  <si>
    <t>Nguyễn Hoài Nam</t>
  </si>
  <si>
    <t>23/7/2002</t>
  </si>
  <si>
    <t>20QT42A1.007</t>
  </si>
  <si>
    <t>Lương Ngọc Quế</t>
  </si>
  <si>
    <t>28/7/2002</t>
  </si>
  <si>
    <t>20QT42A2.001</t>
  </si>
  <si>
    <t>Trịnh Văn Cường</t>
  </si>
  <si>
    <t>17/6/1997</t>
  </si>
  <si>
    <t>20QT42A2.002</t>
  </si>
  <si>
    <t>Trần Thị Dịu</t>
  </si>
  <si>
    <t>30/5/1983</t>
  </si>
  <si>
    <t>Nguyễn Thị Phương Thảo</t>
  </si>
  <si>
    <t>20QT42A2.004</t>
  </si>
  <si>
    <t>Phạm Văn Đạt</t>
  </si>
  <si>
    <t>20/4/1966</t>
  </si>
  <si>
    <t>20QT42A2.005</t>
  </si>
  <si>
    <t>Nguyễn Văn Hào</t>
  </si>
  <si>
    <t>10/10/1994</t>
  </si>
  <si>
    <t>20QT42A2.006</t>
  </si>
  <si>
    <t>Nguyễn Văn Hiếu</t>
  </si>
  <si>
    <t>19/8/1999</t>
  </si>
  <si>
    <t>20QT42A2.007</t>
  </si>
  <si>
    <t>Đinh Duy Việt</t>
  </si>
  <si>
    <t>7/6/2002</t>
  </si>
  <si>
    <t>20QT42A2.009</t>
  </si>
  <si>
    <t>Hồ Đình Cường</t>
  </si>
  <si>
    <t>22/4/1982</t>
  </si>
  <si>
    <t>20KS42A001</t>
  </si>
  <si>
    <t>Hoàng Anh Dũng</t>
  </si>
  <si>
    <t>05/2/2002</t>
  </si>
  <si>
    <t>20KS42A005</t>
  </si>
  <si>
    <t>19/12/2002</t>
  </si>
  <si>
    <t>20KS42A002</t>
  </si>
  <si>
    <t>Lê Nguyễn Tường Nguyên</t>
  </si>
  <si>
    <t>20KS42A004</t>
  </si>
  <si>
    <t>Nguyễn Thanh Tùng</t>
  </si>
  <si>
    <t>30/8/2002</t>
  </si>
  <si>
    <t>Lớp: ĐIỆN 42B</t>
  </si>
  <si>
    <t>Diệp Minh Tuyền</t>
  </si>
  <si>
    <t>Lớp: ĐIỆN 42TC</t>
  </si>
  <si>
    <t>20TĐ42A001</t>
  </si>
  <si>
    <t>Nguyễn Quang Cửu</t>
  </si>
  <si>
    <t>20TĐ42A004</t>
  </si>
  <si>
    <t>Phạm Văn Được</t>
  </si>
  <si>
    <t>20TĐ42A005</t>
  </si>
  <si>
    <t>Vũ Đức Duy</t>
  </si>
  <si>
    <t>20TĐ42A007</t>
  </si>
  <si>
    <t>Lưu Hồng Hải</t>
  </si>
  <si>
    <t>20TĐ42A008</t>
  </si>
  <si>
    <t>Hoàng Mạnh Huấn</t>
  </si>
  <si>
    <t>20TĐ42A009</t>
  </si>
  <si>
    <t>Lê Duy Long</t>
  </si>
  <si>
    <t>20TĐ42A010</t>
  </si>
  <si>
    <t>Vũ Hùng Minh</t>
  </si>
  <si>
    <t>20TĐ42A011</t>
  </si>
  <si>
    <t>Ngô Thế Quyền</t>
  </si>
  <si>
    <t>20TĐ42A013</t>
  </si>
  <si>
    <t>Nguyễn Đình Thiệp</t>
  </si>
  <si>
    <t>20TĐ42A014</t>
  </si>
  <si>
    <t>Nguyễn Văn Anh Thư</t>
  </si>
  <si>
    <t>20TĐ42A015</t>
  </si>
  <si>
    <t>Đinh Văn Việt</t>
  </si>
  <si>
    <t>20TĐ42A016</t>
  </si>
  <si>
    <t>Bùi Duy Mạnh</t>
  </si>
  <si>
    <t>20TKT42A1.001</t>
  </si>
  <si>
    <t>Vũ Thùy Dung</t>
  </si>
  <si>
    <t>20TKT42A1.003</t>
  </si>
  <si>
    <t>Hoàng Thu Huyền</t>
  </si>
  <si>
    <t>20TKT42A1.004</t>
  </si>
  <si>
    <t>Trịnh Thị Thu Phương</t>
  </si>
  <si>
    <t>20TKT42A1.005</t>
  </si>
  <si>
    <t>Phạm Lê Việt Phương</t>
  </si>
  <si>
    <t>20TKT42A1.006</t>
  </si>
  <si>
    <t>Nguyễn Thị Minh Thuyên</t>
  </si>
  <si>
    <t>20TKT42A1.007</t>
  </si>
  <si>
    <t>Nguyễn Hải Yến</t>
  </si>
  <si>
    <t>20KT42A2.001</t>
  </si>
  <si>
    <t>Lê Chí Hải</t>
  </si>
  <si>
    <t>20KT42A2.002</t>
  </si>
  <si>
    <t>Lê Thị Kiểu</t>
  </si>
  <si>
    <t>24/10/1992</t>
  </si>
  <si>
    <t>20KT42A2.003</t>
  </si>
  <si>
    <t>Đào Thị Nhung</t>
  </si>
  <si>
    <t>15/4/1993</t>
  </si>
  <si>
    <t>20KT42A2.005</t>
  </si>
  <si>
    <t>23/3/2003</t>
  </si>
  <si>
    <t>Lớp: KT 42A2</t>
  </si>
  <si>
    <t>Lớp: KT 42A1</t>
  </si>
  <si>
    <t>20KT42A2001</t>
  </si>
  <si>
    <t>Nguyễn Văn Anh</t>
  </si>
  <si>
    <t>3/6/1988</t>
  </si>
  <si>
    <t>20KT42A2002</t>
  </si>
  <si>
    <t>Trần Thị  Bình</t>
  </si>
  <si>
    <t>20/1/1996</t>
  </si>
  <si>
    <t>20KT42A2003</t>
  </si>
  <si>
    <t>Trần Thị Cúc</t>
  </si>
  <si>
    <t>10/5/1990</t>
  </si>
  <si>
    <t>20KT42A2004</t>
  </si>
  <si>
    <t>Nguyễn Thị Hằng</t>
  </si>
  <si>
    <t>17/11/1983</t>
  </si>
  <si>
    <t>20KT42A2005</t>
  </si>
  <si>
    <t>Phạm Như Quỳnh</t>
  </si>
  <si>
    <t>7/1/1995</t>
  </si>
  <si>
    <t>Trần Thị Thoa</t>
  </si>
  <si>
    <t>20KT42A2007</t>
  </si>
  <si>
    <t>Trần Thị Quỳnh Trang</t>
  </si>
  <si>
    <t>14/4/1995</t>
  </si>
  <si>
    <t>20KT42A2008</t>
  </si>
  <si>
    <t>Hoàng Mạnh Hưng</t>
  </si>
  <si>
    <t>20/5/1990</t>
  </si>
  <si>
    <t>20KT42A2009</t>
  </si>
  <si>
    <t>Lê Thị Dung</t>
  </si>
  <si>
    <t>16/6/1993</t>
  </si>
  <si>
    <t>20KT42A2011</t>
  </si>
  <si>
    <t>Đặng Thị Liễu</t>
  </si>
  <si>
    <t>20KT42A2012</t>
  </si>
  <si>
    <t>Trần Thị Phương Thanh</t>
  </si>
  <si>
    <t>20KT42A2013</t>
  </si>
  <si>
    <t>Nguyễn Thị Tính</t>
  </si>
  <si>
    <t>20KT42B.001</t>
  </si>
  <si>
    <t>Nguyễn Ngọc Kiên</t>
  </si>
  <si>
    <t>28/3/1996</t>
  </si>
  <si>
    <t>20KT42B.002</t>
  </si>
  <si>
    <t>Nguyễn Văn Dũng</t>
  </si>
  <si>
    <t>26/8/1991</t>
  </si>
  <si>
    <t>20KT42B.003</t>
  </si>
  <si>
    <t>Nguyễn Thị Thu Hà</t>
  </si>
  <si>
    <t>9/11/1996</t>
  </si>
  <si>
    <t>20KT42B.004</t>
  </si>
  <si>
    <t>Phạm Thị Phượng</t>
  </si>
  <si>
    <t>10/2/2000</t>
  </si>
  <si>
    <t>20KT42B.005</t>
  </si>
  <si>
    <t>Phạm Thị Như Quỳnh</t>
  </si>
  <si>
    <t>25/6/1989</t>
  </si>
  <si>
    <t>20KT42B.006</t>
  </si>
  <si>
    <t>Bùi Thị Chanh</t>
  </si>
  <si>
    <t>3/9/1983</t>
  </si>
  <si>
    <t>Lớp: KT 42TC</t>
  </si>
  <si>
    <t>Kỹ năng giao tiếp</t>
  </si>
  <si>
    <t>Lớp: Tin 42A</t>
  </si>
  <si>
    <t>Lớp: QTKS 42A</t>
  </si>
  <si>
    <t>20CB42A0010</t>
  </si>
  <si>
    <t>Lớp: CB 42A</t>
  </si>
  <si>
    <t>Nguyễn Thị Bích Loan</t>
  </si>
  <si>
    <t>20QT42A1.013</t>
  </si>
  <si>
    <t>Lò Thu Thủy</t>
  </si>
  <si>
    <t>12/12/1997</t>
  </si>
  <si>
    <t>20KT42A2017</t>
  </si>
  <si>
    <t>Mai Thị Kim Dung</t>
  </si>
  <si>
    <t>30/12/1990</t>
  </si>
  <si>
    <t>20KT42A2018</t>
  </si>
  <si>
    <t>Mai Thị Phương Linh</t>
  </si>
  <si>
    <t>20KT42A2019</t>
  </si>
  <si>
    <t>02/04/1994</t>
  </si>
  <si>
    <t>10/7/1983</t>
  </si>
  <si>
    <t>20/8/1991</t>
  </si>
  <si>
    <t>Vì Thị Hà</t>
  </si>
  <si>
    <t>30/8/1984</t>
  </si>
  <si>
    <t>Hà Thị Nghĩa</t>
  </si>
  <si>
    <t>9/6/1982</t>
  </si>
  <si>
    <t>8/12/1990</t>
  </si>
  <si>
    <t>15/6//1988</t>
  </si>
  <si>
    <t>Lê Thị Phương Thúy</t>
  </si>
  <si>
    <t>19QTA008</t>
  </si>
  <si>
    <t>Nguyễn Vân  Lam</t>
  </si>
  <si>
    <t>20KT42A2014</t>
  </si>
  <si>
    <t>20KT42A2015</t>
  </si>
  <si>
    <t>20KT42A2016</t>
  </si>
  <si>
    <t>Bùi Tuấn Toàn</t>
  </si>
  <si>
    <t>20/7/1992</t>
  </si>
  <si>
    <t>20KT42B.007</t>
  </si>
  <si>
    <t>Lớp: QT 42A2</t>
  </si>
  <si>
    <t>Vũ Đức Vượng</t>
  </si>
  <si>
    <t>20Đ42B003</t>
  </si>
  <si>
    <t>4/4/1984</t>
  </si>
  <si>
    <t>Lớp: KT 42B2</t>
  </si>
  <si>
    <t>Lớp: KT 42B1</t>
  </si>
  <si>
    <t>Lớp: QT 42A1</t>
  </si>
  <si>
    <t>Điện tử cơ bản</t>
  </si>
  <si>
    <t>Thiết kế trang phục 2</t>
  </si>
  <si>
    <t>Công nghệ may 1</t>
  </si>
  <si>
    <t>Lê Ngọc Anh</t>
  </si>
  <si>
    <t>Hoàng Văn Tiến</t>
  </si>
  <si>
    <t>Hoàng Thị Linh Trang</t>
  </si>
  <si>
    <t>Lớp: May 42A</t>
  </si>
  <si>
    <t>Lớp: TKT42A1</t>
  </si>
  <si>
    <t>Hoàng Văn Thiện</t>
  </si>
  <si>
    <t>Thiết kế mẫu Quảng cáo &amp; Logo</t>
  </si>
  <si>
    <t>Tài chính doanh nghiệp</t>
  </si>
  <si>
    <t>Kế toán thuế</t>
  </si>
  <si>
    <t>Tin học kế toán</t>
  </si>
  <si>
    <t>Chuyên đề 1</t>
  </si>
  <si>
    <t>Thiết kế trên máy tính</t>
  </si>
  <si>
    <t>Giác sơ đồ trên máy tính</t>
  </si>
  <si>
    <t>Lê Văn Trực</t>
  </si>
  <si>
    <t>Kế toán máy</t>
  </si>
  <si>
    <t>Ninh Văn Thưởng</t>
  </si>
  <si>
    <t>Đinh Tiến Dũng</t>
  </si>
  <si>
    <t>PHÒNG ĐÀO TẠO &amp; HTQT</t>
  </si>
  <si>
    <t>K43 Ghép</t>
  </si>
  <si>
    <t>BẢNG TỔNG HỢP ĐIỂM HK2 NĂM HỌC 2021 - 2022</t>
  </si>
  <si>
    <t>Kỹ thuật vi điều khiển</t>
  </si>
  <si>
    <t>Lập trình PLC</t>
  </si>
  <si>
    <t>Trang bị điện</t>
  </si>
  <si>
    <t>TH trang bị điện</t>
  </si>
  <si>
    <t>TH sửa chữa máy điện</t>
  </si>
  <si>
    <t>Hệ quản trị CSDL SQL Server</t>
  </si>
  <si>
    <t>Luật xa gần</t>
  </si>
  <si>
    <t>Lắp ráp và bảo trì máy tính</t>
  </si>
  <si>
    <t>Quản trị mạng</t>
  </si>
  <si>
    <t>Chuyên đề 2</t>
  </si>
  <si>
    <t>Thiết kế các mẫu QC &amp; Logo</t>
  </si>
  <si>
    <t>TH điện cơ bản</t>
  </si>
  <si>
    <t>Thiết kế trang phục 3</t>
  </si>
  <si>
    <t>Công nghệ may 2</t>
  </si>
  <si>
    <t>Công nghệ may 3</t>
  </si>
  <si>
    <t>Kế toán HCSN</t>
  </si>
  <si>
    <t>Kế toán HTX, DNNVV</t>
  </si>
  <si>
    <t>Kiểm toán căn bản</t>
  </si>
  <si>
    <t>TH phòng kế toán ảo</t>
  </si>
  <si>
    <t>Thực hành kế toán tài chính</t>
  </si>
  <si>
    <t>Quản trị sản xuất &amp; tác nghiệp</t>
  </si>
  <si>
    <t>Quản trị rủi ro</t>
  </si>
  <si>
    <t>Quản trị XNK</t>
  </si>
  <si>
    <t>Quản trị chiến lược</t>
  </si>
  <si>
    <t>Quản trị thương hiệu</t>
  </si>
  <si>
    <t>Quản trị văn phòng</t>
  </si>
  <si>
    <t>Hệ thống thông tin quản lý</t>
  </si>
  <si>
    <t>Phân tích HĐKD</t>
  </si>
  <si>
    <t>Quản trị tài chính</t>
  </si>
  <si>
    <t>Quản trị điều hành dự án</t>
  </si>
  <si>
    <t>Thực hành điện cơ bản</t>
  </si>
  <si>
    <t>Máy điện nâng cao</t>
  </si>
  <si>
    <t>Thực hành KTTC</t>
  </si>
  <si>
    <t>Kế toán ảo</t>
  </si>
  <si>
    <t>Bài tập chuyên đề</t>
  </si>
  <si>
    <t>Tài chính DN</t>
  </si>
  <si>
    <t>Thực tập cuối khóa</t>
  </si>
  <si>
    <t>Xây dựng thực đơn</t>
  </si>
  <si>
    <t>QT bộ phận chế biến</t>
  </si>
  <si>
    <t>Thao tác cơ bản</t>
  </si>
  <si>
    <t>KT cắt tỉa và trang trí món ăn</t>
  </si>
  <si>
    <t>CBMA nóng Á</t>
  </si>
  <si>
    <t>CBMA nóng Âu</t>
  </si>
  <si>
    <t>CBMA nguội Âu - Á</t>
  </si>
  <si>
    <t>06/4/2001</t>
  </si>
  <si>
    <t>QT nhân lực KS</t>
  </si>
  <si>
    <t>QT nhà hàng</t>
  </si>
  <si>
    <t>NVCB món ăn</t>
  </si>
  <si>
    <t>NV nhà hàng</t>
  </si>
  <si>
    <t>KT pha chế</t>
  </si>
  <si>
    <t>Điểm 4</t>
  </si>
  <si>
    <t xml:space="preserve">                                                                                                           PHÒNG ĐÀO TẠO &amp; HTQT</t>
  </si>
  <si>
    <t xml:space="preserve">                                                                                                                  Hà Nội, ngày      tháng     năm    </t>
  </si>
  <si>
    <t xml:space="preserve">Hà Nội, ngày 05 tháng 8 năm 2022    </t>
  </si>
  <si>
    <t xml:space="preserve">      PHÒNG ĐÀO TẠO &amp; HTQT</t>
  </si>
  <si>
    <t>Hà nội, ngày 05 tháng 8 năm 2022</t>
  </si>
  <si>
    <t xml:space="preserve">  PHÒNG ĐÀO TẠO &amp; HTQT</t>
  </si>
  <si>
    <t xml:space="preserve"> </t>
  </si>
  <si>
    <t xml:space="preserve">                  PHÒNG ĐÀO TẠO &amp; HTQT</t>
  </si>
  <si>
    <t xml:space="preserve">    Hà Nội, ngày 05 tháng 8 năm 2022    </t>
  </si>
  <si>
    <t xml:space="preserve">Hà Nội, ngày 05 tháng 8 năm 2022   </t>
  </si>
  <si>
    <t>0.00</t>
  </si>
  <si>
    <t>3.68</t>
  </si>
  <si>
    <t>2.68</t>
  </si>
  <si>
    <t>0.64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</si>
</sst>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ddd\,\ mmmm\ d\,\ yyyy"/>
    <numFmt numFmtId="167" formatCode="[$-1010000]d/m/yyyy;@"/>
    <numFmt numFmtId="168" formatCode="mmm\-yyyy"/>
  </numFmts>
  <fonts count="63">
    <font>
      <sz val="10"/>
      <name val="Arial"/>
      <family val="0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55" applyFont="1" applyAlignment="1">
      <alignment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1" fillId="4" borderId="10" xfId="55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5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14" fontId="54" fillId="0" borderId="10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vertical="center"/>
    </xf>
    <xf numFmtId="14" fontId="54" fillId="0" borderId="13" xfId="0" applyNumberFormat="1" applyFont="1" applyBorder="1" applyAlignment="1">
      <alignment horizontal="right" vertical="center"/>
    </xf>
    <xf numFmtId="14" fontId="54" fillId="34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7" fillId="0" borderId="0" xfId="55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14" fontId="54" fillId="0" borderId="10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14" fontId="54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64" fontId="1" fillId="4" borderId="10" xfId="55" applyNumberFormat="1" applyFont="1" applyFill="1" applyBorder="1" applyAlignment="1">
      <alignment horizontal="center" vertical="center"/>
      <protection/>
    </xf>
    <xf numFmtId="2" fontId="5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6" fillId="0" borderId="10" xfId="55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59" fillId="0" borderId="10" xfId="55" applyFont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0" xfId="55" applyFont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 vertical="center"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left" vertical="center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1" fillId="0" borderId="14" xfId="55" applyFont="1" applyBorder="1" applyAlignment="1">
      <alignment horizontal="center" vertical="center" wrapText="1"/>
      <protection/>
    </xf>
    <xf numFmtId="0" fontId="61" fillId="0" borderId="18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62" fillId="0" borderId="14" xfId="55" applyFont="1" applyBorder="1" applyAlignment="1">
      <alignment horizontal="center" vertical="center" wrapText="1"/>
      <protection/>
    </xf>
    <xf numFmtId="0" fontId="62" fillId="0" borderId="18" xfId="55" applyFont="1" applyBorder="1" applyAlignment="1">
      <alignment horizontal="center" vertical="center" wrapText="1"/>
      <protection/>
    </xf>
    <xf numFmtId="0" fontId="62" fillId="0" borderId="1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E28">
      <selection activeCell="AG40" sqref="AG40:AK40"/>
    </sheetView>
  </sheetViews>
  <sheetFormatPr defaultColWidth="9.140625" defaultRowHeight="12.75"/>
  <cols>
    <col min="1" max="1" width="4.7109375" style="2" customWidth="1"/>
    <col min="2" max="2" width="12.140625" style="2" customWidth="1"/>
    <col min="3" max="3" width="22.8515625" style="2" customWidth="1"/>
    <col min="4" max="4" width="12.00390625" style="2" customWidth="1"/>
    <col min="5" max="5" width="7.57421875" style="2" customWidth="1"/>
    <col min="6" max="40" width="4.8515625" style="2" customWidth="1"/>
    <col min="41" max="16384" width="9.140625" style="2" customWidth="1"/>
  </cols>
  <sheetData>
    <row r="1" spans="1:17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16.5" customHeight="1">
      <c r="A2" s="9" t="s">
        <v>432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3" customFormat="1" ht="21" customHeight="1">
      <c r="A4" s="86" t="s">
        <v>11</v>
      </c>
      <c r="B4" s="86"/>
      <c r="C4" s="86"/>
      <c r="D4" s="86"/>
      <c r="E4" s="86"/>
      <c r="F4" s="86"/>
      <c r="L4" s="4"/>
      <c r="P4" s="4"/>
      <c r="Q4" s="4"/>
    </row>
    <row r="5" spans="1:40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372</v>
      </c>
      <c r="G5" s="84"/>
      <c r="H5" s="84"/>
      <c r="I5" s="84"/>
      <c r="J5" s="85"/>
      <c r="K5" s="83" t="s">
        <v>435</v>
      </c>
      <c r="L5" s="84"/>
      <c r="M5" s="84"/>
      <c r="N5" s="84"/>
      <c r="O5" s="85"/>
      <c r="P5" s="83" t="s">
        <v>436</v>
      </c>
      <c r="Q5" s="84"/>
      <c r="R5" s="84"/>
      <c r="S5" s="84"/>
      <c r="T5" s="85"/>
      <c r="U5" s="83" t="s">
        <v>437</v>
      </c>
      <c r="V5" s="84"/>
      <c r="W5" s="84"/>
      <c r="X5" s="84"/>
      <c r="Y5" s="85"/>
      <c r="Z5" s="83" t="s">
        <v>438</v>
      </c>
      <c r="AA5" s="84"/>
      <c r="AB5" s="84"/>
      <c r="AC5" s="84"/>
      <c r="AD5" s="85"/>
      <c r="AE5" s="83" t="s">
        <v>439</v>
      </c>
      <c r="AF5" s="84"/>
      <c r="AG5" s="84"/>
      <c r="AH5" s="84"/>
      <c r="AI5" s="85"/>
      <c r="AJ5" s="83" t="s">
        <v>446</v>
      </c>
      <c r="AK5" s="84"/>
      <c r="AL5" s="84"/>
      <c r="AM5" s="84"/>
      <c r="AN5" s="85"/>
    </row>
    <row r="6" spans="1:40" ht="21.75" customHeight="1">
      <c r="A6" s="88"/>
      <c r="B6" s="88"/>
      <c r="C6" s="88"/>
      <c r="D6" s="88"/>
      <c r="E6" s="67">
        <f>SUM(F6:AN6)</f>
        <v>19</v>
      </c>
      <c r="F6" s="83">
        <v>2</v>
      </c>
      <c r="G6" s="84"/>
      <c r="H6" s="84"/>
      <c r="I6" s="84"/>
      <c r="J6" s="85"/>
      <c r="K6" s="83">
        <v>3</v>
      </c>
      <c r="L6" s="84"/>
      <c r="M6" s="84"/>
      <c r="N6" s="84"/>
      <c r="O6" s="85"/>
      <c r="P6" s="83">
        <v>4</v>
      </c>
      <c r="Q6" s="84"/>
      <c r="R6" s="84"/>
      <c r="S6" s="84"/>
      <c r="T6" s="85"/>
      <c r="U6" s="83">
        <v>3</v>
      </c>
      <c r="V6" s="84"/>
      <c r="W6" s="84"/>
      <c r="X6" s="84"/>
      <c r="Y6" s="85"/>
      <c r="Z6" s="83">
        <v>3</v>
      </c>
      <c r="AA6" s="84"/>
      <c r="AB6" s="84"/>
      <c r="AC6" s="84"/>
      <c r="AD6" s="85"/>
      <c r="AE6" s="83">
        <v>4</v>
      </c>
      <c r="AF6" s="84"/>
      <c r="AG6" s="84"/>
      <c r="AH6" s="84"/>
      <c r="AI6" s="85"/>
      <c r="AJ6" s="83"/>
      <c r="AK6" s="84"/>
      <c r="AL6" s="84"/>
      <c r="AM6" s="84"/>
      <c r="AN6" s="85"/>
    </row>
    <row r="7" spans="1:40" ht="21.75" customHeight="1">
      <c r="A7" s="89"/>
      <c r="B7" s="89"/>
      <c r="C7" s="89"/>
      <c r="D7" s="89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  <c r="AJ7" s="5" t="s">
        <v>5</v>
      </c>
      <c r="AK7" s="5" t="s">
        <v>6</v>
      </c>
      <c r="AL7" s="5" t="s">
        <v>7</v>
      </c>
      <c r="AM7" s="5" t="s">
        <v>9</v>
      </c>
      <c r="AN7" s="5" t="s">
        <v>10</v>
      </c>
    </row>
    <row r="8" spans="1:40" ht="18" customHeight="1">
      <c r="A8" s="6">
        <v>1</v>
      </c>
      <c r="B8" s="16" t="s">
        <v>144</v>
      </c>
      <c r="C8" s="19" t="s">
        <v>145</v>
      </c>
      <c r="D8" s="17" t="s">
        <v>146</v>
      </c>
      <c r="E8" s="68">
        <f aca="true" t="shared" si="0" ref="E8:E32">(J8*$F$6++O8*$K$6+T8*$P$6+Y8*$U$6+AD8*$Z$6+AI8*$AE$6+AN8*$AJ$6)/$E$6</f>
        <v>2</v>
      </c>
      <c r="F8" s="10">
        <v>7.7</v>
      </c>
      <c r="G8" s="11">
        <v>6</v>
      </c>
      <c r="H8" s="63">
        <f>F8*0.4+G8*0.6</f>
        <v>6.68</v>
      </c>
      <c r="I8" s="56" t="str">
        <f>IF(H8&lt;4,"F",IF(H8&lt;5.5,"D",IF(H8&lt;7,"C",IF(H8&lt;8.5,"B","A"))))</f>
        <v>C</v>
      </c>
      <c r="J8" s="57" t="str">
        <f>IF(I8="A","4.0",IF(I8="B","3.0",IF(I8="C","2.0",IF(I8="D","1.0","0"))))</f>
        <v>2.0</v>
      </c>
      <c r="K8" s="10">
        <v>5.8</v>
      </c>
      <c r="L8" s="11">
        <v>6</v>
      </c>
      <c r="M8" s="63">
        <f>K8*0.4+L8*0.6</f>
        <v>5.92</v>
      </c>
      <c r="N8" s="56" t="str">
        <f>IF(M8&lt;4,"F",IF(M8&lt;5.5,"D",IF(M8&lt;7,"C",IF(M8&lt;8.5,"B","A"))))</f>
        <v>C</v>
      </c>
      <c r="O8" s="57" t="str">
        <f>IF(N8="A","4.0",IF(N8="B","3.0",IF(N8="C","2.0",IF(N8="D","1.0","0"))))</f>
        <v>2.0</v>
      </c>
      <c r="P8" s="10">
        <v>6.8</v>
      </c>
      <c r="Q8" s="11">
        <v>7</v>
      </c>
      <c r="R8" s="63">
        <f>P8*0.4+Q8*0.6</f>
        <v>6.92</v>
      </c>
      <c r="S8" s="56" t="str">
        <f>IF(R8&lt;4,"F",IF(R8&lt;5.5,"D",IF(R8&lt;7,"C",IF(R8&lt;8.5,"B","A"))))</f>
        <v>C</v>
      </c>
      <c r="T8" s="57" t="str">
        <f>IF(S8="A","4.0",IF(S8="B","3.0",IF(S8="C","2.0",IF(S8="D","1.0","0"))))</f>
        <v>2.0</v>
      </c>
      <c r="U8" s="10">
        <v>6.6</v>
      </c>
      <c r="V8" s="11">
        <v>7</v>
      </c>
      <c r="W8" s="63">
        <f>U8*0.4+V8*0.6</f>
        <v>6.84</v>
      </c>
      <c r="X8" s="56" t="str">
        <f>IF(W8&lt;4,"F",IF(W8&lt;5.5,"D",IF(W8&lt;7,"C",IF(W8&lt;8.5,"B","A"))))</f>
        <v>C</v>
      </c>
      <c r="Y8" s="57" t="str">
        <f>IF(X8="A","4.0",IF(X8="B","3.0",IF(X8="C","2.0",IF(X8="D","1.0","0"))))</f>
        <v>2.0</v>
      </c>
      <c r="Z8" s="10">
        <v>6.4</v>
      </c>
      <c r="AA8" s="58">
        <v>7</v>
      </c>
      <c r="AB8" s="63">
        <f>Z8*0.4+AA8*0.6</f>
        <v>6.760000000000001</v>
      </c>
      <c r="AC8" s="56" t="str">
        <f>IF(AB8&lt;4,"F",IF(AB8&lt;5.5,"D",IF(AB8&lt;7,"C",IF(AB8&lt;8.5,"B","A"))))</f>
        <v>C</v>
      </c>
      <c r="AD8" s="57" t="str">
        <f>IF(AC8="A","4.0",IF(AC8="B","3.0",IF(AC8="C","2.0",IF(AC8="D","1.0","0"))))</f>
        <v>2.0</v>
      </c>
      <c r="AE8" s="10">
        <v>5.6</v>
      </c>
      <c r="AF8" s="11">
        <v>6</v>
      </c>
      <c r="AG8" s="63">
        <f>AE8*0.4+AF8*0.6</f>
        <v>5.84</v>
      </c>
      <c r="AH8" s="56" t="str">
        <f>IF(AG8&lt;4,"F",IF(AG8&lt;5.5,"D",IF(AG8&lt;7,"C",IF(AG8&lt;8.5,"B","A"))))</f>
        <v>C</v>
      </c>
      <c r="AI8" s="57" t="str">
        <f>IF(AH8="A","4.0",IF(AH8="B","3.0",IF(AH8="C","2.0",IF(AH8="D","1.0","0"))))</f>
        <v>2.0</v>
      </c>
      <c r="AJ8" s="10">
        <v>5.9</v>
      </c>
      <c r="AK8" s="58">
        <v>8</v>
      </c>
      <c r="AL8" s="63">
        <f>AJ8*0.4+AK8*0.6</f>
        <v>7.16</v>
      </c>
      <c r="AM8" s="56" t="str">
        <f>IF(AL8&lt;4,"F",IF(AL8&lt;5.5,"D",IF(AL8&lt;7,"C",IF(AL8&lt;8.5,"B","A"))))</f>
        <v>B</v>
      </c>
      <c r="AN8" s="57" t="str">
        <f>IF(AM8="A","4.0",IF(AM8="B","3.0",IF(AM8="C","2.0",IF(AM8="D","1.0","0"))))</f>
        <v>3.0</v>
      </c>
    </row>
    <row r="9" spans="1:40" ht="18" customHeight="1">
      <c r="A9" s="6">
        <v>2</v>
      </c>
      <c r="B9" s="16" t="s">
        <v>147</v>
      </c>
      <c r="C9" s="19" t="s">
        <v>148</v>
      </c>
      <c r="D9" s="18" t="s">
        <v>149</v>
      </c>
      <c r="E9" s="68">
        <f t="shared" si="0"/>
        <v>1.9473684210526316</v>
      </c>
      <c r="F9" s="10">
        <v>0</v>
      </c>
      <c r="G9" s="11">
        <v>0</v>
      </c>
      <c r="H9" s="63">
        <f aca="true" t="shared" si="1" ref="H9:H32">F9*0.4+G9*0.6</f>
        <v>0</v>
      </c>
      <c r="I9" s="56" t="str">
        <f aca="true" t="shared" si="2" ref="I9:I32">IF(H9&lt;4,"F",IF(H9&lt;5.5,"D",IF(H9&lt;7,"C",IF(H9&lt;8.5,"B","A"))))</f>
        <v>F</v>
      </c>
      <c r="J9" s="57" t="str">
        <f aca="true" t="shared" si="3" ref="J9:J32">IF(I9="A","4.0",IF(I9="B","3.0",IF(I9="C","2.0",IF(I9="D","1.0","0"))))</f>
        <v>0</v>
      </c>
      <c r="K9" s="10">
        <v>5</v>
      </c>
      <c r="L9" s="11">
        <v>7</v>
      </c>
      <c r="M9" s="63">
        <f aca="true" t="shared" si="4" ref="M9:M32">K9*0.4+L9*0.6</f>
        <v>6.2</v>
      </c>
      <c r="N9" s="56" t="str">
        <f aca="true" t="shared" si="5" ref="N9:N32">IF(M9&lt;4,"F",IF(M9&lt;5.5,"D",IF(M9&lt;7,"C",IF(M9&lt;8.5,"B","A"))))</f>
        <v>C</v>
      </c>
      <c r="O9" s="57" t="str">
        <f aca="true" t="shared" si="6" ref="O9:O32">IF(N9="A","4.0",IF(N9="B","3.0",IF(N9="C","2.0",IF(N9="D","1.0","0"))))</f>
        <v>2.0</v>
      </c>
      <c r="P9" s="10">
        <v>6.6</v>
      </c>
      <c r="Q9" s="11">
        <v>8</v>
      </c>
      <c r="R9" s="63">
        <f aca="true" t="shared" si="7" ref="R9:R32">P9*0.4+Q9*0.6</f>
        <v>7.4399999999999995</v>
      </c>
      <c r="S9" s="56" t="str">
        <f aca="true" t="shared" si="8" ref="S9:S32">IF(R9&lt;4,"F",IF(R9&lt;5.5,"D",IF(R9&lt;7,"C",IF(R9&lt;8.5,"B","A"))))</f>
        <v>B</v>
      </c>
      <c r="T9" s="57" t="str">
        <f aca="true" t="shared" si="9" ref="T9:T32">IF(S9="A","4.0",IF(S9="B","3.0",IF(S9="C","2.0",IF(S9="D","1.0","0"))))</f>
        <v>3.0</v>
      </c>
      <c r="U9" s="10">
        <v>5.8</v>
      </c>
      <c r="V9" s="11">
        <v>7</v>
      </c>
      <c r="W9" s="63">
        <f aca="true" t="shared" si="10" ref="W9:W32">U9*0.4+V9*0.6</f>
        <v>6.52</v>
      </c>
      <c r="X9" s="56" t="str">
        <f aca="true" t="shared" si="11" ref="X9:X32">IF(W9&lt;4,"F",IF(W9&lt;5.5,"D",IF(W9&lt;7,"C",IF(W9&lt;8.5,"B","A"))))</f>
        <v>C</v>
      </c>
      <c r="Y9" s="57" t="str">
        <f aca="true" t="shared" si="12" ref="Y9:Y32">IF(X9="A","4.0",IF(X9="B","3.0",IF(X9="C","2.0",IF(X9="D","1.0","0"))))</f>
        <v>2.0</v>
      </c>
      <c r="Z9" s="10">
        <v>6.4</v>
      </c>
      <c r="AA9" s="58">
        <v>8</v>
      </c>
      <c r="AB9" s="63">
        <f aca="true" t="shared" si="13" ref="AB9:AB32">Z9*0.4+AA9*0.6</f>
        <v>7.36</v>
      </c>
      <c r="AC9" s="56" t="str">
        <f aca="true" t="shared" si="14" ref="AC9:AC32">IF(AB9&lt;4,"F",IF(AB9&lt;5.5,"D",IF(AB9&lt;7,"C",IF(AB9&lt;8.5,"B","A"))))</f>
        <v>B</v>
      </c>
      <c r="AD9" s="57" t="str">
        <f aca="true" t="shared" si="15" ref="AD9:AD32">IF(AC9="A","4.0",IF(AC9="B","3.0",IF(AC9="C","2.0",IF(AC9="D","1.0","0"))))</f>
        <v>3.0</v>
      </c>
      <c r="AE9" s="10">
        <v>5.6</v>
      </c>
      <c r="AF9" s="11">
        <v>5</v>
      </c>
      <c r="AG9" s="63">
        <f aca="true" t="shared" si="16" ref="AG9:AG32">AE9*0.4+AF9*0.6</f>
        <v>5.24</v>
      </c>
      <c r="AH9" s="56" t="str">
        <f aca="true" t="shared" si="17" ref="AH9:AH32">IF(AG9&lt;4,"F",IF(AG9&lt;5.5,"D",IF(AG9&lt;7,"C",IF(AG9&lt;8.5,"B","A"))))</f>
        <v>D</v>
      </c>
      <c r="AI9" s="57" t="str">
        <f aca="true" t="shared" si="18" ref="AI9:AI32">IF(AH9="A","4.0",IF(AH9="B","3.0",IF(AH9="C","2.0",IF(AH9="D","1.0","0"))))</f>
        <v>1.0</v>
      </c>
      <c r="AJ9" s="10">
        <v>5.6</v>
      </c>
      <c r="AK9" s="58">
        <v>7</v>
      </c>
      <c r="AL9" s="63">
        <f aca="true" t="shared" si="19" ref="AL9:AL32">AJ9*0.4+AK9*0.6</f>
        <v>6.4399999999999995</v>
      </c>
      <c r="AM9" s="56" t="str">
        <f aca="true" t="shared" si="20" ref="AM9:AM32">IF(AL9&lt;4,"F",IF(AL9&lt;5.5,"D",IF(AL9&lt;7,"C",IF(AL9&lt;8.5,"B","A"))))</f>
        <v>C</v>
      </c>
      <c r="AN9" s="57" t="str">
        <f aca="true" t="shared" si="21" ref="AN9:AN32">IF(AM9="A","4.0",IF(AM9="B","3.0",IF(AM9="C","2.0",IF(AM9="D","1.0","0"))))</f>
        <v>2.0</v>
      </c>
    </row>
    <row r="10" spans="1:40" ht="18" customHeight="1">
      <c r="A10" s="6">
        <v>3</v>
      </c>
      <c r="B10" s="16" t="s">
        <v>150</v>
      </c>
      <c r="C10" s="19" t="s">
        <v>151</v>
      </c>
      <c r="D10" s="18" t="s">
        <v>152</v>
      </c>
      <c r="E10" s="68">
        <f t="shared" si="0"/>
        <v>0</v>
      </c>
      <c r="F10" s="10">
        <v>0</v>
      </c>
      <c r="G10" s="11">
        <v>0</v>
      </c>
      <c r="H10" s="63">
        <f t="shared" si="1"/>
        <v>0</v>
      </c>
      <c r="I10" s="56" t="str">
        <f t="shared" si="2"/>
        <v>F</v>
      </c>
      <c r="J10" s="57" t="str">
        <f t="shared" si="3"/>
        <v>0</v>
      </c>
      <c r="K10" s="10">
        <v>0</v>
      </c>
      <c r="L10" s="11">
        <v>0</v>
      </c>
      <c r="M10" s="63">
        <f t="shared" si="4"/>
        <v>0</v>
      </c>
      <c r="N10" s="56" t="str">
        <f t="shared" si="5"/>
        <v>F</v>
      </c>
      <c r="O10" s="57" t="str">
        <f t="shared" si="6"/>
        <v>0</v>
      </c>
      <c r="P10" s="10">
        <v>0</v>
      </c>
      <c r="Q10" s="11">
        <v>0</v>
      </c>
      <c r="R10" s="63">
        <f t="shared" si="7"/>
        <v>0</v>
      </c>
      <c r="S10" s="56" t="str">
        <f t="shared" si="8"/>
        <v>F</v>
      </c>
      <c r="T10" s="57" t="str">
        <f t="shared" si="9"/>
        <v>0</v>
      </c>
      <c r="U10" s="10">
        <v>0</v>
      </c>
      <c r="V10" s="11">
        <v>0</v>
      </c>
      <c r="W10" s="63">
        <f t="shared" si="10"/>
        <v>0</v>
      </c>
      <c r="X10" s="56" t="str">
        <f t="shared" si="11"/>
        <v>F</v>
      </c>
      <c r="Y10" s="57" t="str">
        <f t="shared" si="12"/>
        <v>0</v>
      </c>
      <c r="Z10" s="10">
        <v>0</v>
      </c>
      <c r="AA10" s="58">
        <v>0</v>
      </c>
      <c r="AB10" s="63">
        <f t="shared" si="13"/>
        <v>0</v>
      </c>
      <c r="AC10" s="56" t="str">
        <f t="shared" si="14"/>
        <v>F</v>
      </c>
      <c r="AD10" s="57" t="str">
        <f t="shared" si="15"/>
        <v>0</v>
      </c>
      <c r="AE10" s="10">
        <v>0</v>
      </c>
      <c r="AF10" s="11">
        <v>0</v>
      </c>
      <c r="AG10" s="63">
        <f t="shared" si="16"/>
        <v>0</v>
      </c>
      <c r="AH10" s="56" t="str">
        <f t="shared" si="17"/>
        <v>F</v>
      </c>
      <c r="AI10" s="57" t="str">
        <f t="shared" si="18"/>
        <v>0</v>
      </c>
      <c r="AJ10" s="10">
        <v>0</v>
      </c>
      <c r="AK10" s="58">
        <v>0</v>
      </c>
      <c r="AL10" s="63">
        <f t="shared" si="19"/>
        <v>0</v>
      </c>
      <c r="AM10" s="56" t="str">
        <f t="shared" si="20"/>
        <v>F</v>
      </c>
      <c r="AN10" s="57" t="str">
        <f t="shared" si="21"/>
        <v>0</v>
      </c>
    </row>
    <row r="11" spans="1:40" ht="18" customHeight="1">
      <c r="A11" s="6">
        <v>4</v>
      </c>
      <c r="B11" s="16" t="s">
        <v>153</v>
      </c>
      <c r="C11" s="19" t="s">
        <v>154</v>
      </c>
      <c r="D11" s="17" t="s">
        <v>155</v>
      </c>
      <c r="E11" s="68">
        <f t="shared" si="0"/>
        <v>0</v>
      </c>
      <c r="F11" s="10">
        <v>0</v>
      </c>
      <c r="G11" s="11">
        <v>0</v>
      </c>
      <c r="H11" s="63">
        <f t="shared" si="1"/>
        <v>0</v>
      </c>
      <c r="I11" s="56" t="str">
        <f t="shared" si="2"/>
        <v>F</v>
      </c>
      <c r="J11" s="57" t="str">
        <f t="shared" si="3"/>
        <v>0</v>
      </c>
      <c r="K11" s="10">
        <v>0</v>
      </c>
      <c r="L11" s="11">
        <v>0</v>
      </c>
      <c r="M11" s="63">
        <f t="shared" si="4"/>
        <v>0</v>
      </c>
      <c r="N11" s="56" t="str">
        <f t="shared" si="5"/>
        <v>F</v>
      </c>
      <c r="O11" s="57" t="str">
        <f t="shared" si="6"/>
        <v>0</v>
      </c>
      <c r="P11" s="10">
        <v>0</v>
      </c>
      <c r="Q11" s="11">
        <v>0</v>
      </c>
      <c r="R11" s="63">
        <f t="shared" si="7"/>
        <v>0</v>
      </c>
      <c r="S11" s="56" t="str">
        <f t="shared" si="8"/>
        <v>F</v>
      </c>
      <c r="T11" s="57" t="str">
        <f t="shared" si="9"/>
        <v>0</v>
      </c>
      <c r="U11" s="10">
        <v>0</v>
      </c>
      <c r="V11" s="11">
        <v>0</v>
      </c>
      <c r="W11" s="63">
        <f t="shared" si="10"/>
        <v>0</v>
      </c>
      <c r="X11" s="56" t="str">
        <f t="shared" si="11"/>
        <v>F</v>
      </c>
      <c r="Y11" s="57" t="str">
        <f t="shared" si="12"/>
        <v>0</v>
      </c>
      <c r="Z11" s="10">
        <v>0</v>
      </c>
      <c r="AA11" s="58">
        <v>0</v>
      </c>
      <c r="AB11" s="63">
        <f t="shared" si="13"/>
        <v>0</v>
      </c>
      <c r="AC11" s="56" t="str">
        <f t="shared" si="14"/>
        <v>F</v>
      </c>
      <c r="AD11" s="57" t="str">
        <f t="shared" si="15"/>
        <v>0</v>
      </c>
      <c r="AE11" s="10">
        <v>0</v>
      </c>
      <c r="AF11" s="11">
        <v>0</v>
      </c>
      <c r="AG11" s="63">
        <f t="shared" si="16"/>
        <v>0</v>
      </c>
      <c r="AH11" s="56" t="str">
        <f t="shared" si="17"/>
        <v>F</v>
      </c>
      <c r="AI11" s="57" t="str">
        <f t="shared" si="18"/>
        <v>0</v>
      </c>
      <c r="AJ11" s="10">
        <v>6.9</v>
      </c>
      <c r="AK11" s="58">
        <v>0</v>
      </c>
      <c r="AL11" s="63">
        <f t="shared" si="19"/>
        <v>2.7600000000000002</v>
      </c>
      <c r="AM11" s="56" t="str">
        <f t="shared" si="20"/>
        <v>F</v>
      </c>
      <c r="AN11" s="57" t="str">
        <f t="shared" si="21"/>
        <v>0</v>
      </c>
    </row>
    <row r="12" spans="1:40" ht="18" customHeight="1">
      <c r="A12" s="6">
        <v>5</v>
      </c>
      <c r="B12" s="16" t="s">
        <v>156</v>
      </c>
      <c r="C12" s="19" t="s">
        <v>157</v>
      </c>
      <c r="D12" s="17" t="s">
        <v>158</v>
      </c>
      <c r="E12" s="68">
        <f t="shared" si="0"/>
        <v>2.4210526315789473</v>
      </c>
      <c r="F12" s="10">
        <v>5.7</v>
      </c>
      <c r="G12" s="11">
        <v>5</v>
      </c>
      <c r="H12" s="63">
        <f t="shared" si="1"/>
        <v>5.28</v>
      </c>
      <c r="I12" s="56" t="str">
        <f t="shared" si="2"/>
        <v>D</v>
      </c>
      <c r="J12" s="57" t="str">
        <f t="shared" si="3"/>
        <v>1.0</v>
      </c>
      <c r="K12" s="10">
        <v>7</v>
      </c>
      <c r="L12" s="11">
        <v>7</v>
      </c>
      <c r="M12" s="63">
        <f t="shared" si="4"/>
        <v>7</v>
      </c>
      <c r="N12" s="56" t="str">
        <f t="shared" si="5"/>
        <v>B</v>
      </c>
      <c r="O12" s="57" t="str">
        <f t="shared" si="6"/>
        <v>3.0</v>
      </c>
      <c r="P12" s="10">
        <v>6.8</v>
      </c>
      <c r="Q12" s="11">
        <v>8</v>
      </c>
      <c r="R12" s="63">
        <f t="shared" si="7"/>
        <v>7.52</v>
      </c>
      <c r="S12" s="56" t="str">
        <f t="shared" si="8"/>
        <v>B</v>
      </c>
      <c r="T12" s="57" t="str">
        <f t="shared" si="9"/>
        <v>3.0</v>
      </c>
      <c r="U12" s="10">
        <v>7.2</v>
      </c>
      <c r="V12" s="11">
        <v>8</v>
      </c>
      <c r="W12" s="63">
        <f t="shared" si="10"/>
        <v>7.68</v>
      </c>
      <c r="X12" s="56" t="str">
        <f t="shared" si="11"/>
        <v>B</v>
      </c>
      <c r="Y12" s="57" t="str">
        <f t="shared" si="12"/>
        <v>3.0</v>
      </c>
      <c r="Z12" s="10">
        <v>6.2</v>
      </c>
      <c r="AA12" s="58">
        <v>6</v>
      </c>
      <c r="AB12" s="63">
        <f t="shared" si="13"/>
        <v>6.08</v>
      </c>
      <c r="AC12" s="56" t="str">
        <f t="shared" si="14"/>
        <v>C</v>
      </c>
      <c r="AD12" s="57" t="str">
        <f t="shared" si="15"/>
        <v>2.0</v>
      </c>
      <c r="AE12" s="10">
        <v>6.3</v>
      </c>
      <c r="AF12" s="11">
        <v>6</v>
      </c>
      <c r="AG12" s="63">
        <f t="shared" si="16"/>
        <v>6.119999999999999</v>
      </c>
      <c r="AH12" s="56" t="str">
        <f t="shared" si="17"/>
        <v>C</v>
      </c>
      <c r="AI12" s="57" t="str">
        <f t="shared" si="18"/>
        <v>2.0</v>
      </c>
      <c r="AJ12" s="10">
        <v>7</v>
      </c>
      <c r="AK12" s="58">
        <v>8</v>
      </c>
      <c r="AL12" s="63">
        <f t="shared" si="19"/>
        <v>7.6</v>
      </c>
      <c r="AM12" s="56" t="str">
        <f t="shared" si="20"/>
        <v>B</v>
      </c>
      <c r="AN12" s="57" t="str">
        <f t="shared" si="21"/>
        <v>3.0</v>
      </c>
    </row>
    <row r="13" spans="1:40" ht="18" customHeight="1">
      <c r="A13" s="6">
        <v>6</v>
      </c>
      <c r="B13" s="16" t="s">
        <v>159</v>
      </c>
      <c r="C13" s="19" t="s">
        <v>160</v>
      </c>
      <c r="D13" s="18" t="s">
        <v>161</v>
      </c>
      <c r="E13" s="68">
        <f t="shared" si="0"/>
        <v>2.3157894736842106</v>
      </c>
      <c r="F13" s="10">
        <v>5.7</v>
      </c>
      <c r="G13" s="11">
        <v>6</v>
      </c>
      <c r="H13" s="63">
        <f t="shared" si="1"/>
        <v>5.88</v>
      </c>
      <c r="I13" s="56" t="str">
        <f t="shared" si="2"/>
        <v>C</v>
      </c>
      <c r="J13" s="57" t="str">
        <f t="shared" si="3"/>
        <v>2.0</v>
      </c>
      <c r="K13" s="10">
        <v>7</v>
      </c>
      <c r="L13" s="11">
        <v>7</v>
      </c>
      <c r="M13" s="63">
        <f t="shared" si="4"/>
        <v>7</v>
      </c>
      <c r="N13" s="56" t="str">
        <f t="shared" si="5"/>
        <v>B</v>
      </c>
      <c r="O13" s="57" t="str">
        <f t="shared" si="6"/>
        <v>3.0</v>
      </c>
      <c r="P13" s="10">
        <v>6.6</v>
      </c>
      <c r="Q13" s="11">
        <v>7</v>
      </c>
      <c r="R13" s="63">
        <f t="shared" si="7"/>
        <v>6.84</v>
      </c>
      <c r="S13" s="56" t="str">
        <f t="shared" si="8"/>
        <v>C</v>
      </c>
      <c r="T13" s="57" t="str">
        <f t="shared" si="9"/>
        <v>2.0</v>
      </c>
      <c r="U13" s="10">
        <v>7.6</v>
      </c>
      <c r="V13" s="11">
        <v>7</v>
      </c>
      <c r="W13" s="63">
        <f t="shared" si="10"/>
        <v>7.24</v>
      </c>
      <c r="X13" s="56" t="str">
        <f t="shared" si="11"/>
        <v>B</v>
      </c>
      <c r="Y13" s="57" t="str">
        <f t="shared" si="12"/>
        <v>3.0</v>
      </c>
      <c r="Z13" s="10">
        <v>6.8</v>
      </c>
      <c r="AA13" s="58">
        <v>6</v>
      </c>
      <c r="AB13" s="63">
        <f t="shared" si="13"/>
        <v>6.32</v>
      </c>
      <c r="AC13" s="56" t="str">
        <f t="shared" si="14"/>
        <v>C</v>
      </c>
      <c r="AD13" s="57" t="str">
        <f t="shared" si="15"/>
        <v>2.0</v>
      </c>
      <c r="AE13" s="10">
        <v>7.3</v>
      </c>
      <c r="AF13" s="11">
        <v>6</v>
      </c>
      <c r="AG13" s="63">
        <f t="shared" si="16"/>
        <v>6.52</v>
      </c>
      <c r="AH13" s="56" t="str">
        <f t="shared" si="17"/>
        <v>C</v>
      </c>
      <c r="AI13" s="57" t="str">
        <f t="shared" si="18"/>
        <v>2.0</v>
      </c>
      <c r="AJ13" s="10">
        <v>7.1</v>
      </c>
      <c r="AK13" s="58">
        <v>7</v>
      </c>
      <c r="AL13" s="63">
        <f t="shared" si="19"/>
        <v>7.04</v>
      </c>
      <c r="AM13" s="56" t="str">
        <f t="shared" si="20"/>
        <v>B</v>
      </c>
      <c r="AN13" s="57" t="str">
        <f t="shared" si="21"/>
        <v>3.0</v>
      </c>
    </row>
    <row r="14" spans="1:40" ht="18" customHeight="1">
      <c r="A14" s="6">
        <v>7</v>
      </c>
      <c r="B14" s="16" t="s">
        <v>162</v>
      </c>
      <c r="C14" s="19" t="s">
        <v>163</v>
      </c>
      <c r="D14" s="17" t="s">
        <v>164</v>
      </c>
      <c r="E14" s="68">
        <f t="shared" si="0"/>
        <v>0</v>
      </c>
      <c r="F14" s="10">
        <v>0</v>
      </c>
      <c r="G14" s="11">
        <v>0</v>
      </c>
      <c r="H14" s="63">
        <f t="shared" si="1"/>
        <v>0</v>
      </c>
      <c r="I14" s="56" t="str">
        <f t="shared" si="2"/>
        <v>F</v>
      </c>
      <c r="J14" s="57" t="str">
        <f t="shared" si="3"/>
        <v>0</v>
      </c>
      <c r="K14" s="10">
        <v>0</v>
      </c>
      <c r="L14" s="11">
        <v>0</v>
      </c>
      <c r="M14" s="63">
        <f t="shared" si="4"/>
        <v>0</v>
      </c>
      <c r="N14" s="56" t="str">
        <f t="shared" si="5"/>
        <v>F</v>
      </c>
      <c r="O14" s="57" t="str">
        <f t="shared" si="6"/>
        <v>0</v>
      </c>
      <c r="P14" s="10">
        <v>0</v>
      </c>
      <c r="Q14" s="11">
        <v>0</v>
      </c>
      <c r="R14" s="63">
        <f t="shared" si="7"/>
        <v>0</v>
      </c>
      <c r="S14" s="56" t="str">
        <f t="shared" si="8"/>
        <v>F</v>
      </c>
      <c r="T14" s="57" t="str">
        <f t="shared" si="9"/>
        <v>0</v>
      </c>
      <c r="U14" s="10">
        <v>0</v>
      </c>
      <c r="V14" s="11">
        <v>0</v>
      </c>
      <c r="W14" s="63">
        <f t="shared" si="10"/>
        <v>0</v>
      </c>
      <c r="X14" s="56" t="str">
        <f t="shared" si="11"/>
        <v>F</v>
      </c>
      <c r="Y14" s="57" t="str">
        <f t="shared" si="12"/>
        <v>0</v>
      </c>
      <c r="Z14" s="10">
        <v>0</v>
      </c>
      <c r="AA14" s="58">
        <v>0</v>
      </c>
      <c r="AB14" s="63">
        <f t="shared" si="13"/>
        <v>0</v>
      </c>
      <c r="AC14" s="56" t="str">
        <f t="shared" si="14"/>
        <v>F</v>
      </c>
      <c r="AD14" s="57" t="str">
        <f t="shared" si="15"/>
        <v>0</v>
      </c>
      <c r="AE14" s="10">
        <v>0</v>
      </c>
      <c r="AF14" s="11">
        <v>0</v>
      </c>
      <c r="AG14" s="63">
        <f t="shared" si="16"/>
        <v>0</v>
      </c>
      <c r="AH14" s="56" t="str">
        <f t="shared" si="17"/>
        <v>F</v>
      </c>
      <c r="AI14" s="57" t="str">
        <f t="shared" si="18"/>
        <v>0</v>
      </c>
      <c r="AJ14" s="10">
        <v>5.1</v>
      </c>
      <c r="AK14" s="58">
        <v>0</v>
      </c>
      <c r="AL14" s="63">
        <f t="shared" si="19"/>
        <v>2.04</v>
      </c>
      <c r="AM14" s="56" t="str">
        <f t="shared" si="20"/>
        <v>F</v>
      </c>
      <c r="AN14" s="57" t="str">
        <f t="shared" si="21"/>
        <v>0</v>
      </c>
    </row>
    <row r="15" spans="1:40" ht="18" customHeight="1">
      <c r="A15" s="6">
        <v>8</v>
      </c>
      <c r="B15" s="16" t="s">
        <v>165</v>
      </c>
      <c r="C15" s="19" t="s">
        <v>166</v>
      </c>
      <c r="D15" s="17" t="s">
        <v>167</v>
      </c>
      <c r="E15" s="68">
        <f t="shared" si="0"/>
        <v>0</v>
      </c>
      <c r="F15" s="10">
        <v>0</v>
      </c>
      <c r="G15" s="11">
        <v>0</v>
      </c>
      <c r="H15" s="63">
        <f t="shared" si="1"/>
        <v>0</v>
      </c>
      <c r="I15" s="56" t="str">
        <f t="shared" si="2"/>
        <v>F</v>
      </c>
      <c r="J15" s="57" t="str">
        <f t="shared" si="3"/>
        <v>0</v>
      </c>
      <c r="K15" s="10">
        <v>0</v>
      </c>
      <c r="L15" s="11">
        <v>0</v>
      </c>
      <c r="M15" s="63">
        <f t="shared" si="4"/>
        <v>0</v>
      </c>
      <c r="N15" s="56" t="str">
        <f t="shared" si="5"/>
        <v>F</v>
      </c>
      <c r="O15" s="57" t="str">
        <f t="shared" si="6"/>
        <v>0</v>
      </c>
      <c r="P15" s="10">
        <v>0</v>
      </c>
      <c r="Q15" s="11">
        <v>0</v>
      </c>
      <c r="R15" s="63">
        <f t="shared" si="7"/>
        <v>0</v>
      </c>
      <c r="S15" s="56" t="str">
        <f t="shared" si="8"/>
        <v>F</v>
      </c>
      <c r="T15" s="57" t="str">
        <f t="shared" si="9"/>
        <v>0</v>
      </c>
      <c r="U15" s="10">
        <v>0</v>
      </c>
      <c r="V15" s="11">
        <v>0</v>
      </c>
      <c r="W15" s="63">
        <f t="shared" si="10"/>
        <v>0</v>
      </c>
      <c r="X15" s="56" t="str">
        <f t="shared" si="11"/>
        <v>F</v>
      </c>
      <c r="Y15" s="57" t="str">
        <f t="shared" si="12"/>
        <v>0</v>
      </c>
      <c r="Z15" s="10">
        <v>0</v>
      </c>
      <c r="AA15" s="58">
        <v>0</v>
      </c>
      <c r="AB15" s="63">
        <f t="shared" si="13"/>
        <v>0</v>
      </c>
      <c r="AC15" s="56" t="str">
        <f t="shared" si="14"/>
        <v>F</v>
      </c>
      <c r="AD15" s="57" t="str">
        <f t="shared" si="15"/>
        <v>0</v>
      </c>
      <c r="AE15" s="10">
        <v>0</v>
      </c>
      <c r="AF15" s="11">
        <v>0</v>
      </c>
      <c r="AG15" s="63">
        <f t="shared" si="16"/>
        <v>0</v>
      </c>
      <c r="AH15" s="56" t="str">
        <f t="shared" si="17"/>
        <v>F</v>
      </c>
      <c r="AI15" s="57" t="str">
        <f t="shared" si="18"/>
        <v>0</v>
      </c>
      <c r="AJ15" s="10">
        <v>0</v>
      </c>
      <c r="AK15" s="58">
        <v>0</v>
      </c>
      <c r="AL15" s="63">
        <f t="shared" si="19"/>
        <v>0</v>
      </c>
      <c r="AM15" s="56" t="str">
        <f t="shared" si="20"/>
        <v>F</v>
      </c>
      <c r="AN15" s="57" t="str">
        <f t="shared" si="21"/>
        <v>0</v>
      </c>
    </row>
    <row r="16" spans="1:40" ht="18" customHeight="1">
      <c r="A16" s="6">
        <v>9</v>
      </c>
      <c r="B16" s="16" t="s">
        <v>168</v>
      </c>
      <c r="C16" s="19" t="s">
        <v>169</v>
      </c>
      <c r="D16" s="18" t="s">
        <v>170</v>
      </c>
      <c r="E16" s="68">
        <f t="shared" si="0"/>
        <v>2.263157894736842</v>
      </c>
      <c r="F16" s="10">
        <v>5.7</v>
      </c>
      <c r="G16" s="11">
        <v>4</v>
      </c>
      <c r="H16" s="63">
        <f t="shared" si="1"/>
        <v>4.68</v>
      </c>
      <c r="I16" s="56" t="str">
        <f t="shared" si="2"/>
        <v>D</v>
      </c>
      <c r="J16" s="57" t="str">
        <f t="shared" si="3"/>
        <v>1.0</v>
      </c>
      <c r="K16" s="10">
        <v>6.4</v>
      </c>
      <c r="L16" s="11">
        <v>7</v>
      </c>
      <c r="M16" s="63">
        <f t="shared" si="4"/>
        <v>6.760000000000001</v>
      </c>
      <c r="N16" s="56" t="str">
        <f t="shared" si="5"/>
        <v>C</v>
      </c>
      <c r="O16" s="57" t="str">
        <f t="shared" si="6"/>
        <v>2.0</v>
      </c>
      <c r="P16" s="10">
        <v>6.4</v>
      </c>
      <c r="Q16" s="11">
        <v>7</v>
      </c>
      <c r="R16" s="63">
        <f t="shared" si="7"/>
        <v>6.760000000000001</v>
      </c>
      <c r="S16" s="56" t="str">
        <f t="shared" si="8"/>
        <v>C</v>
      </c>
      <c r="T16" s="57" t="str">
        <f t="shared" si="9"/>
        <v>2.0</v>
      </c>
      <c r="U16" s="10">
        <v>6.2</v>
      </c>
      <c r="V16" s="11">
        <v>8</v>
      </c>
      <c r="W16" s="63">
        <f t="shared" si="10"/>
        <v>7.28</v>
      </c>
      <c r="X16" s="56" t="str">
        <f t="shared" si="11"/>
        <v>B</v>
      </c>
      <c r="Y16" s="57" t="str">
        <f t="shared" si="12"/>
        <v>3.0</v>
      </c>
      <c r="Z16" s="10">
        <v>6.2</v>
      </c>
      <c r="AA16" s="58">
        <v>6</v>
      </c>
      <c r="AB16" s="63">
        <f t="shared" si="13"/>
        <v>6.08</v>
      </c>
      <c r="AC16" s="56" t="str">
        <f t="shared" si="14"/>
        <v>C</v>
      </c>
      <c r="AD16" s="57" t="str">
        <f t="shared" si="15"/>
        <v>2.0</v>
      </c>
      <c r="AE16" s="10">
        <v>7.4</v>
      </c>
      <c r="AF16" s="11">
        <v>7</v>
      </c>
      <c r="AG16" s="63">
        <f t="shared" si="16"/>
        <v>7.16</v>
      </c>
      <c r="AH16" s="56" t="str">
        <f t="shared" si="17"/>
        <v>B</v>
      </c>
      <c r="AI16" s="57" t="str">
        <f t="shared" si="18"/>
        <v>3.0</v>
      </c>
      <c r="AJ16" s="10">
        <v>7.1</v>
      </c>
      <c r="AK16" s="58">
        <v>7</v>
      </c>
      <c r="AL16" s="63">
        <f t="shared" si="19"/>
        <v>7.04</v>
      </c>
      <c r="AM16" s="56" t="str">
        <f t="shared" si="20"/>
        <v>B</v>
      </c>
      <c r="AN16" s="57" t="str">
        <f t="shared" si="21"/>
        <v>3.0</v>
      </c>
    </row>
    <row r="17" spans="1:40" ht="18" customHeight="1">
      <c r="A17" s="6">
        <v>10</v>
      </c>
      <c r="B17" s="16" t="s">
        <v>171</v>
      </c>
      <c r="C17" s="19" t="s">
        <v>172</v>
      </c>
      <c r="D17" s="18" t="s">
        <v>173</v>
      </c>
      <c r="E17" s="68">
        <f t="shared" si="0"/>
        <v>2.8421052631578947</v>
      </c>
      <c r="F17" s="10">
        <v>6.3</v>
      </c>
      <c r="G17" s="11">
        <v>7</v>
      </c>
      <c r="H17" s="63">
        <f t="shared" si="1"/>
        <v>6.720000000000001</v>
      </c>
      <c r="I17" s="56" t="str">
        <f t="shared" si="2"/>
        <v>C</v>
      </c>
      <c r="J17" s="57" t="str">
        <f t="shared" si="3"/>
        <v>2.0</v>
      </c>
      <c r="K17" s="10">
        <v>7</v>
      </c>
      <c r="L17" s="11">
        <v>7</v>
      </c>
      <c r="M17" s="63">
        <f t="shared" si="4"/>
        <v>7</v>
      </c>
      <c r="N17" s="56" t="str">
        <f t="shared" si="5"/>
        <v>B</v>
      </c>
      <c r="O17" s="57" t="str">
        <f t="shared" si="6"/>
        <v>3.0</v>
      </c>
      <c r="P17" s="10">
        <v>6.4</v>
      </c>
      <c r="Q17" s="11">
        <v>7</v>
      </c>
      <c r="R17" s="63">
        <f t="shared" si="7"/>
        <v>6.760000000000001</v>
      </c>
      <c r="S17" s="56" t="str">
        <f t="shared" si="8"/>
        <v>C</v>
      </c>
      <c r="T17" s="57" t="str">
        <f t="shared" si="9"/>
        <v>2.0</v>
      </c>
      <c r="U17" s="10">
        <v>7</v>
      </c>
      <c r="V17" s="11">
        <v>9</v>
      </c>
      <c r="W17" s="63">
        <f t="shared" si="10"/>
        <v>8.2</v>
      </c>
      <c r="X17" s="56" t="str">
        <f t="shared" si="11"/>
        <v>B</v>
      </c>
      <c r="Y17" s="57" t="str">
        <f t="shared" si="12"/>
        <v>3.0</v>
      </c>
      <c r="Z17" s="10">
        <v>8.2</v>
      </c>
      <c r="AA17" s="58">
        <v>9</v>
      </c>
      <c r="AB17" s="63">
        <f t="shared" si="13"/>
        <v>8.68</v>
      </c>
      <c r="AC17" s="56" t="str">
        <f t="shared" si="14"/>
        <v>A</v>
      </c>
      <c r="AD17" s="57" t="str">
        <f t="shared" si="15"/>
        <v>4.0</v>
      </c>
      <c r="AE17" s="10">
        <v>7.3</v>
      </c>
      <c r="AF17" s="11">
        <v>7</v>
      </c>
      <c r="AG17" s="63">
        <f t="shared" si="16"/>
        <v>7.12</v>
      </c>
      <c r="AH17" s="56" t="str">
        <f t="shared" si="17"/>
        <v>B</v>
      </c>
      <c r="AI17" s="57" t="str">
        <f t="shared" si="18"/>
        <v>3.0</v>
      </c>
      <c r="AJ17" s="10">
        <v>7.4</v>
      </c>
      <c r="AK17" s="58">
        <v>9</v>
      </c>
      <c r="AL17" s="63">
        <f t="shared" si="19"/>
        <v>8.36</v>
      </c>
      <c r="AM17" s="56" t="str">
        <f t="shared" si="20"/>
        <v>B</v>
      </c>
      <c r="AN17" s="57" t="str">
        <f t="shared" si="21"/>
        <v>3.0</v>
      </c>
    </row>
    <row r="18" spans="1:40" ht="18" customHeight="1">
      <c r="A18" s="6">
        <v>11</v>
      </c>
      <c r="B18" s="16" t="s">
        <v>174</v>
      </c>
      <c r="C18" s="19" t="s">
        <v>175</v>
      </c>
      <c r="D18" s="18" t="s">
        <v>176</v>
      </c>
      <c r="E18" s="68">
        <f t="shared" si="0"/>
        <v>0</v>
      </c>
      <c r="F18" s="10">
        <v>0</v>
      </c>
      <c r="G18" s="11">
        <v>0</v>
      </c>
      <c r="H18" s="63">
        <f t="shared" si="1"/>
        <v>0</v>
      </c>
      <c r="I18" s="56" t="str">
        <f t="shared" si="2"/>
        <v>F</v>
      </c>
      <c r="J18" s="57" t="str">
        <f t="shared" si="3"/>
        <v>0</v>
      </c>
      <c r="K18" s="10">
        <v>0</v>
      </c>
      <c r="L18" s="11">
        <v>0</v>
      </c>
      <c r="M18" s="63">
        <f t="shared" si="4"/>
        <v>0</v>
      </c>
      <c r="N18" s="56" t="str">
        <f t="shared" si="5"/>
        <v>F</v>
      </c>
      <c r="O18" s="57" t="str">
        <f t="shared" si="6"/>
        <v>0</v>
      </c>
      <c r="P18" s="10">
        <v>0</v>
      </c>
      <c r="Q18" s="11">
        <v>0</v>
      </c>
      <c r="R18" s="63">
        <f t="shared" si="7"/>
        <v>0</v>
      </c>
      <c r="S18" s="56" t="str">
        <f t="shared" si="8"/>
        <v>F</v>
      </c>
      <c r="T18" s="57" t="str">
        <f t="shared" si="9"/>
        <v>0</v>
      </c>
      <c r="U18" s="10">
        <v>0</v>
      </c>
      <c r="V18" s="11">
        <v>0</v>
      </c>
      <c r="W18" s="63">
        <f t="shared" si="10"/>
        <v>0</v>
      </c>
      <c r="X18" s="56" t="str">
        <f t="shared" si="11"/>
        <v>F</v>
      </c>
      <c r="Y18" s="57" t="str">
        <f t="shared" si="12"/>
        <v>0</v>
      </c>
      <c r="Z18" s="10">
        <v>0</v>
      </c>
      <c r="AA18" s="58">
        <v>0</v>
      </c>
      <c r="AB18" s="63">
        <f t="shared" si="13"/>
        <v>0</v>
      </c>
      <c r="AC18" s="56" t="str">
        <f t="shared" si="14"/>
        <v>F</v>
      </c>
      <c r="AD18" s="57" t="str">
        <f t="shared" si="15"/>
        <v>0</v>
      </c>
      <c r="AE18" s="10">
        <v>0</v>
      </c>
      <c r="AF18" s="11">
        <v>0</v>
      </c>
      <c r="AG18" s="63">
        <f t="shared" si="16"/>
        <v>0</v>
      </c>
      <c r="AH18" s="56" t="str">
        <f t="shared" si="17"/>
        <v>F</v>
      </c>
      <c r="AI18" s="57" t="str">
        <f t="shared" si="18"/>
        <v>0</v>
      </c>
      <c r="AJ18" s="10">
        <v>0</v>
      </c>
      <c r="AK18" s="58">
        <v>0</v>
      </c>
      <c r="AL18" s="63">
        <f t="shared" si="19"/>
        <v>0</v>
      </c>
      <c r="AM18" s="56" t="str">
        <f t="shared" si="20"/>
        <v>F</v>
      </c>
      <c r="AN18" s="57" t="str">
        <f t="shared" si="21"/>
        <v>0</v>
      </c>
    </row>
    <row r="19" spans="1:40" ht="18" customHeight="1">
      <c r="A19" s="6">
        <v>12</v>
      </c>
      <c r="B19" s="16" t="s">
        <v>177</v>
      </c>
      <c r="C19" s="19" t="s">
        <v>178</v>
      </c>
      <c r="D19" s="18" t="s">
        <v>179</v>
      </c>
      <c r="E19" s="68">
        <f t="shared" si="0"/>
        <v>1.0526315789473684</v>
      </c>
      <c r="F19" s="10">
        <v>6.3</v>
      </c>
      <c r="G19" s="11">
        <v>5</v>
      </c>
      <c r="H19" s="63">
        <f t="shared" si="1"/>
        <v>5.52</v>
      </c>
      <c r="I19" s="56" t="str">
        <f t="shared" si="2"/>
        <v>C</v>
      </c>
      <c r="J19" s="57" t="str">
        <f t="shared" si="3"/>
        <v>2.0</v>
      </c>
      <c r="K19" s="10">
        <v>5</v>
      </c>
      <c r="L19" s="11">
        <v>7</v>
      </c>
      <c r="M19" s="63">
        <f t="shared" si="4"/>
        <v>6.2</v>
      </c>
      <c r="N19" s="56" t="str">
        <f t="shared" si="5"/>
        <v>C</v>
      </c>
      <c r="O19" s="57" t="str">
        <f t="shared" si="6"/>
        <v>2.0</v>
      </c>
      <c r="P19" s="10">
        <v>6</v>
      </c>
      <c r="Q19" s="11">
        <v>0</v>
      </c>
      <c r="R19" s="63">
        <f t="shared" si="7"/>
        <v>2.4000000000000004</v>
      </c>
      <c r="S19" s="56" t="str">
        <f t="shared" si="8"/>
        <v>F</v>
      </c>
      <c r="T19" s="57" t="str">
        <f t="shared" si="9"/>
        <v>0</v>
      </c>
      <c r="U19" s="15">
        <v>7</v>
      </c>
      <c r="V19" s="11">
        <v>6</v>
      </c>
      <c r="W19" s="63">
        <f t="shared" si="10"/>
        <v>6.4</v>
      </c>
      <c r="X19" s="56" t="str">
        <f t="shared" si="11"/>
        <v>C</v>
      </c>
      <c r="Y19" s="57" t="str">
        <f t="shared" si="12"/>
        <v>2.0</v>
      </c>
      <c r="Z19" s="10">
        <v>0</v>
      </c>
      <c r="AA19" s="58">
        <v>0</v>
      </c>
      <c r="AB19" s="63">
        <f t="shared" si="13"/>
        <v>0</v>
      </c>
      <c r="AC19" s="56" t="str">
        <f t="shared" si="14"/>
        <v>F</v>
      </c>
      <c r="AD19" s="57" t="str">
        <f t="shared" si="15"/>
        <v>0</v>
      </c>
      <c r="AE19" s="10">
        <v>5.3</v>
      </c>
      <c r="AF19" s="11">
        <v>5</v>
      </c>
      <c r="AG19" s="63">
        <f t="shared" si="16"/>
        <v>5.12</v>
      </c>
      <c r="AH19" s="56" t="str">
        <f t="shared" si="17"/>
        <v>D</v>
      </c>
      <c r="AI19" s="57" t="str">
        <f t="shared" si="18"/>
        <v>1.0</v>
      </c>
      <c r="AJ19" s="10">
        <v>6</v>
      </c>
      <c r="AK19" s="58">
        <v>7</v>
      </c>
      <c r="AL19" s="63">
        <f t="shared" si="19"/>
        <v>6.6000000000000005</v>
      </c>
      <c r="AM19" s="56" t="str">
        <f t="shared" si="20"/>
        <v>C</v>
      </c>
      <c r="AN19" s="57" t="str">
        <f t="shared" si="21"/>
        <v>2.0</v>
      </c>
    </row>
    <row r="20" spans="1:40" ht="18" customHeight="1">
      <c r="A20" s="6">
        <v>13</v>
      </c>
      <c r="B20" s="16" t="s">
        <v>180</v>
      </c>
      <c r="C20" s="19" t="s">
        <v>91</v>
      </c>
      <c r="D20" s="17" t="s">
        <v>92</v>
      </c>
      <c r="E20" s="68">
        <f t="shared" si="0"/>
        <v>1.8421052631578947</v>
      </c>
      <c r="F20" s="10">
        <v>6</v>
      </c>
      <c r="G20" s="11">
        <v>7</v>
      </c>
      <c r="H20" s="63">
        <f t="shared" si="1"/>
        <v>6.6000000000000005</v>
      </c>
      <c r="I20" s="56" t="str">
        <f t="shared" si="2"/>
        <v>C</v>
      </c>
      <c r="J20" s="57" t="str">
        <f t="shared" si="3"/>
        <v>2.0</v>
      </c>
      <c r="K20" s="10">
        <v>6</v>
      </c>
      <c r="L20" s="11">
        <v>6</v>
      </c>
      <c r="M20" s="63">
        <f t="shared" si="4"/>
        <v>6</v>
      </c>
      <c r="N20" s="56" t="str">
        <f t="shared" si="5"/>
        <v>C</v>
      </c>
      <c r="O20" s="57" t="str">
        <f t="shared" si="6"/>
        <v>2.0</v>
      </c>
      <c r="P20" s="10">
        <v>6.4</v>
      </c>
      <c r="Q20" s="11">
        <v>6</v>
      </c>
      <c r="R20" s="63">
        <f t="shared" si="7"/>
        <v>6.16</v>
      </c>
      <c r="S20" s="56" t="str">
        <f t="shared" si="8"/>
        <v>C</v>
      </c>
      <c r="T20" s="57" t="str">
        <f t="shared" si="9"/>
        <v>2.0</v>
      </c>
      <c r="U20" s="10">
        <v>5.2</v>
      </c>
      <c r="V20" s="11">
        <v>5</v>
      </c>
      <c r="W20" s="63">
        <f t="shared" si="10"/>
        <v>5.08</v>
      </c>
      <c r="X20" s="56" t="str">
        <f t="shared" si="11"/>
        <v>D</v>
      </c>
      <c r="Y20" s="57" t="str">
        <f t="shared" si="12"/>
        <v>1.0</v>
      </c>
      <c r="Z20" s="10">
        <v>5.8</v>
      </c>
      <c r="AA20" s="58">
        <v>7</v>
      </c>
      <c r="AB20" s="63">
        <f t="shared" si="13"/>
        <v>6.52</v>
      </c>
      <c r="AC20" s="56" t="str">
        <f t="shared" si="14"/>
        <v>C</v>
      </c>
      <c r="AD20" s="57" t="str">
        <f t="shared" si="15"/>
        <v>2.0</v>
      </c>
      <c r="AE20" s="10">
        <v>6.7</v>
      </c>
      <c r="AF20" s="11">
        <v>7</v>
      </c>
      <c r="AG20" s="63">
        <f t="shared" si="16"/>
        <v>6.880000000000001</v>
      </c>
      <c r="AH20" s="56" t="str">
        <f t="shared" si="17"/>
        <v>C</v>
      </c>
      <c r="AI20" s="57" t="str">
        <f t="shared" si="18"/>
        <v>2.0</v>
      </c>
      <c r="AJ20" s="10">
        <v>5.9</v>
      </c>
      <c r="AK20" s="58">
        <v>6</v>
      </c>
      <c r="AL20" s="63">
        <f t="shared" si="19"/>
        <v>5.96</v>
      </c>
      <c r="AM20" s="56" t="str">
        <f t="shared" si="20"/>
        <v>C</v>
      </c>
      <c r="AN20" s="57" t="str">
        <f t="shared" si="21"/>
        <v>2.0</v>
      </c>
    </row>
    <row r="21" spans="1:40" ht="18" customHeight="1">
      <c r="A21" s="6">
        <v>14</v>
      </c>
      <c r="B21" s="16" t="s">
        <v>181</v>
      </c>
      <c r="C21" s="19" t="s">
        <v>182</v>
      </c>
      <c r="D21" s="17" t="s">
        <v>183</v>
      </c>
      <c r="E21" s="68">
        <f t="shared" si="0"/>
        <v>2.6842105263157894</v>
      </c>
      <c r="F21" s="10">
        <v>6.3</v>
      </c>
      <c r="G21" s="11">
        <v>5</v>
      </c>
      <c r="H21" s="63">
        <f t="shared" si="1"/>
        <v>5.52</v>
      </c>
      <c r="I21" s="56" t="str">
        <f t="shared" si="2"/>
        <v>C</v>
      </c>
      <c r="J21" s="57" t="str">
        <f t="shared" si="3"/>
        <v>2.0</v>
      </c>
      <c r="K21" s="10">
        <v>7</v>
      </c>
      <c r="L21" s="11">
        <v>7</v>
      </c>
      <c r="M21" s="63">
        <f t="shared" si="4"/>
        <v>7</v>
      </c>
      <c r="N21" s="56" t="str">
        <f t="shared" si="5"/>
        <v>B</v>
      </c>
      <c r="O21" s="57" t="str">
        <f t="shared" si="6"/>
        <v>3.0</v>
      </c>
      <c r="P21" s="10">
        <v>6.6</v>
      </c>
      <c r="Q21" s="11">
        <v>8</v>
      </c>
      <c r="R21" s="63">
        <f t="shared" si="7"/>
        <v>7.4399999999999995</v>
      </c>
      <c r="S21" s="56" t="str">
        <f t="shared" si="8"/>
        <v>B</v>
      </c>
      <c r="T21" s="57" t="str">
        <f t="shared" si="9"/>
        <v>3.0</v>
      </c>
      <c r="U21" s="10">
        <v>7.4</v>
      </c>
      <c r="V21" s="11">
        <v>9</v>
      </c>
      <c r="W21" s="63">
        <f t="shared" si="10"/>
        <v>8.36</v>
      </c>
      <c r="X21" s="56" t="str">
        <f t="shared" si="11"/>
        <v>B</v>
      </c>
      <c r="Y21" s="57" t="str">
        <f t="shared" si="12"/>
        <v>3.0</v>
      </c>
      <c r="Z21" s="10">
        <v>7.2</v>
      </c>
      <c r="AA21" s="58">
        <v>8</v>
      </c>
      <c r="AB21" s="63">
        <f t="shared" si="13"/>
        <v>7.68</v>
      </c>
      <c r="AC21" s="56" t="str">
        <f t="shared" si="14"/>
        <v>B</v>
      </c>
      <c r="AD21" s="57" t="str">
        <f t="shared" si="15"/>
        <v>3.0</v>
      </c>
      <c r="AE21" s="10">
        <v>7.1</v>
      </c>
      <c r="AF21" s="11">
        <v>6</v>
      </c>
      <c r="AG21" s="63">
        <f t="shared" si="16"/>
        <v>6.4399999999999995</v>
      </c>
      <c r="AH21" s="56" t="str">
        <f t="shared" si="17"/>
        <v>C</v>
      </c>
      <c r="AI21" s="57" t="str">
        <f t="shared" si="18"/>
        <v>2.0</v>
      </c>
      <c r="AJ21" s="10">
        <v>7</v>
      </c>
      <c r="AK21" s="58">
        <v>9</v>
      </c>
      <c r="AL21" s="63">
        <f t="shared" si="19"/>
        <v>8.2</v>
      </c>
      <c r="AM21" s="56" t="str">
        <f t="shared" si="20"/>
        <v>B</v>
      </c>
      <c r="AN21" s="57" t="str">
        <f t="shared" si="21"/>
        <v>3.0</v>
      </c>
    </row>
    <row r="22" spans="1:40" ht="18" customHeight="1">
      <c r="A22" s="6">
        <v>15</v>
      </c>
      <c r="B22" s="16" t="s">
        <v>184</v>
      </c>
      <c r="C22" s="19" t="s">
        <v>185</v>
      </c>
      <c r="D22" s="18" t="s">
        <v>186</v>
      </c>
      <c r="E22" s="68">
        <f t="shared" si="0"/>
        <v>0</v>
      </c>
      <c r="F22" s="10">
        <v>0</v>
      </c>
      <c r="G22" s="11">
        <v>0</v>
      </c>
      <c r="H22" s="63">
        <f t="shared" si="1"/>
        <v>0</v>
      </c>
      <c r="I22" s="56" t="str">
        <f t="shared" si="2"/>
        <v>F</v>
      </c>
      <c r="J22" s="57" t="str">
        <f t="shared" si="3"/>
        <v>0</v>
      </c>
      <c r="K22" s="10">
        <v>0</v>
      </c>
      <c r="L22" s="11">
        <v>0</v>
      </c>
      <c r="M22" s="63">
        <f t="shared" si="4"/>
        <v>0</v>
      </c>
      <c r="N22" s="56" t="str">
        <f t="shared" si="5"/>
        <v>F</v>
      </c>
      <c r="O22" s="57" t="str">
        <f t="shared" si="6"/>
        <v>0</v>
      </c>
      <c r="P22" s="10">
        <v>0</v>
      </c>
      <c r="Q22" s="11">
        <v>0</v>
      </c>
      <c r="R22" s="63">
        <f t="shared" si="7"/>
        <v>0</v>
      </c>
      <c r="S22" s="56" t="str">
        <f t="shared" si="8"/>
        <v>F</v>
      </c>
      <c r="T22" s="57" t="str">
        <f t="shared" si="9"/>
        <v>0</v>
      </c>
      <c r="U22" s="10">
        <v>0</v>
      </c>
      <c r="V22" s="11">
        <v>0</v>
      </c>
      <c r="W22" s="63">
        <f t="shared" si="10"/>
        <v>0</v>
      </c>
      <c r="X22" s="56" t="str">
        <f t="shared" si="11"/>
        <v>F</v>
      </c>
      <c r="Y22" s="57" t="str">
        <f t="shared" si="12"/>
        <v>0</v>
      </c>
      <c r="Z22" s="10">
        <v>0</v>
      </c>
      <c r="AA22" s="58">
        <v>0</v>
      </c>
      <c r="AB22" s="63">
        <f t="shared" si="13"/>
        <v>0</v>
      </c>
      <c r="AC22" s="56" t="str">
        <f t="shared" si="14"/>
        <v>F</v>
      </c>
      <c r="AD22" s="57" t="str">
        <f t="shared" si="15"/>
        <v>0</v>
      </c>
      <c r="AE22" s="10">
        <v>0</v>
      </c>
      <c r="AF22" s="11">
        <v>0</v>
      </c>
      <c r="AG22" s="63">
        <f t="shared" si="16"/>
        <v>0</v>
      </c>
      <c r="AH22" s="56" t="str">
        <f t="shared" si="17"/>
        <v>F</v>
      </c>
      <c r="AI22" s="57" t="str">
        <f t="shared" si="18"/>
        <v>0</v>
      </c>
      <c r="AJ22" s="10">
        <v>5.6</v>
      </c>
      <c r="AK22" s="58">
        <v>0</v>
      </c>
      <c r="AL22" s="63">
        <f t="shared" si="19"/>
        <v>2.2399999999999998</v>
      </c>
      <c r="AM22" s="56" t="str">
        <f t="shared" si="20"/>
        <v>F</v>
      </c>
      <c r="AN22" s="57" t="str">
        <f t="shared" si="21"/>
        <v>0</v>
      </c>
    </row>
    <row r="23" spans="1:40" ht="18" customHeight="1">
      <c r="A23" s="6">
        <v>16</v>
      </c>
      <c r="B23" s="16" t="s">
        <v>187</v>
      </c>
      <c r="C23" s="19" t="s">
        <v>188</v>
      </c>
      <c r="D23" s="17" t="s">
        <v>189</v>
      </c>
      <c r="E23" s="68">
        <f t="shared" si="0"/>
        <v>2.1052631578947367</v>
      </c>
      <c r="F23" s="10">
        <v>5</v>
      </c>
      <c r="G23" s="11">
        <v>5</v>
      </c>
      <c r="H23" s="63">
        <f t="shared" si="1"/>
        <v>5</v>
      </c>
      <c r="I23" s="56" t="str">
        <f t="shared" si="2"/>
        <v>D</v>
      </c>
      <c r="J23" s="57" t="str">
        <f t="shared" si="3"/>
        <v>1.0</v>
      </c>
      <c r="K23" s="10">
        <v>7</v>
      </c>
      <c r="L23" s="11">
        <v>6</v>
      </c>
      <c r="M23" s="63">
        <f t="shared" si="4"/>
        <v>6.4</v>
      </c>
      <c r="N23" s="56" t="str">
        <f t="shared" si="5"/>
        <v>C</v>
      </c>
      <c r="O23" s="57" t="str">
        <f t="shared" si="6"/>
        <v>2.0</v>
      </c>
      <c r="P23" s="10">
        <v>6.8</v>
      </c>
      <c r="Q23" s="11">
        <v>8</v>
      </c>
      <c r="R23" s="63">
        <f t="shared" si="7"/>
        <v>7.52</v>
      </c>
      <c r="S23" s="56" t="str">
        <f t="shared" si="8"/>
        <v>B</v>
      </c>
      <c r="T23" s="57" t="str">
        <f t="shared" si="9"/>
        <v>3.0</v>
      </c>
      <c r="U23" s="10">
        <v>6.6</v>
      </c>
      <c r="V23" s="11">
        <v>6</v>
      </c>
      <c r="W23" s="63">
        <f t="shared" si="10"/>
        <v>6.24</v>
      </c>
      <c r="X23" s="56" t="str">
        <f t="shared" si="11"/>
        <v>C</v>
      </c>
      <c r="Y23" s="57" t="str">
        <f t="shared" si="12"/>
        <v>2.0</v>
      </c>
      <c r="Z23" s="10">
        <v>6.8</v>
      </c>
      <c r="AA23" s="58">
        <v>6</v>
      </c>
      <c r="AB23" s="63">
        <f t="shared" si="13"/>
        <v>6.32</v>
      </c>
      <c r="AC23" s="56" t="str">
        <f t="shared" si="14"/>
        <v>C</v>
      </c>
      <c r="AD23" s="57" t="str">
        <f t="shared" si="15"/>
        <v>2.0</v>
      </c>
      <c r="AE23" s="10">
        <v>6.6</v>
      </c>
      <c r="AF23" s="11">
        <v>6</v>
      </c>
      <c r="AG23" s="63">
        <f t="shared" si="16"/>
        <v>6.24</v>
      </c>
      <c r="AH23" s="56" t="str">
        <f t="shared" si="17"/>
        <v>C</v>
      </c>
      <c r="AI23" s="57" t="str">
        <f t="shared" si="18"/>
        <v>2.0</v>
      </c>
      <c r="AJ23" s="10">
        <v>6.3</v>
      </c>
      <c r="AK23" s="58">
        <v>7</v>
      </c>
      <c r="AL23" s="63">
        <f t="shared" si="19"/>
        <v>6.720000000000001</v>
      </c>
      <c r="AM23" s="56" t="str">
        <f t="shared" si="20"/>
        <v>C</v>
      </c>
      <c r="AN23" s="57" t="str">
        <f t="shared" si="21"/>
        <v>2.0</v>
      </c>
    </row>
    <row r="24" spans="1:40" ht="18" customHeight="1">
      <c r="A24" s="6">
        <v>17</v>
      </c>
      <c r="B24" s="16" t="s">
        <v>190</v>
      </c>
      <c r="C24" s="19" t="s">
        <v>191</v>
      </c>
      <c r="D24" s="18" t="s">
        <v>192</v>
      </c>
      <c r="E24" s="68">
        <f t="shared" si="0"/>
        <v>2.8947368421052633</v>
      </c>
      <c r="F24" s="10">
        <v>6.7</v>
      </c>
      <c r="G24" s="11">
        <v>6</v>
      </c>
      <c r="H24" s="63">
        <f t="shared" si="1"/>
        <v>6.279999999999999</v>
      </c>
      <c r="I24" s="56" t="str">
        <f t="shared" si="2"/>
        <v>C</v>
      </c>
      <c r="J24" s="57" t="str">
        <f t="shared" si="3"/>
        <v>2.0</v>
      </c>
      <c r="K24" s="10">
        <v>5</v>
      </c>
      <c r="L24" s="11">
        <v>7</v>
      </c>
      <c r="M24" s="63">
        <f t="shared" si="4"/>
        <v>6.2</v>
      </c>
      <c r="N24" s="56" t="str">
        <f t="shared" si="5"/>
        <v>C</v>
      </c>
      <c r="O24" s="57" t="str">
        <f t="shared" si="6"/>
        <v>2.0</v>
      </c>
      <c r="P24" s="10">
        <v>6</v>
      </c>
      <c r="Q24" s="11">
        <v>8</v>
      </c>
      <c r="R24" s="63">
        <f t="shared" si="7"/>
        <v>7.2</v>
      </c>
      <c r="S24" s="56" t="str">
        <f t="shared" si="8"/>
        <v>B</v>
      </c>
      <c r="T24" s="57" t="str">
        <f t="shared" si="9"/>
        <v>3.0</v>
      </c>
      <c r="U24" s="10">
        <v>7.8</v>
      </c>
      <c r="V24" s="11">
        <v>7</v>
      </c>
      <c r="W24" s="63">
        <f t="shared" si="10"/>
        <v>7.32</v>
      </c>
      <c r="X24" s="56" t="str">
        <f t="shared" si="11"/>
        <v>B</v>
      </c>
      <c r="Y24" s="57" t="str">
        <f t="shared" si="12"/>
        <v>3.0</v>
      </c>
      <c r="Z24" s="10">
        <v>8</v>
      </c>
      <c r="AA24" s="58">
        <v>9</v>
      </c>
      <c r="AB24" s="63">
        <f t="shared" si="13"/>
        <v>8.6</v>
      </c>
      <c r="AC24" s="56" t="str">
        <f t="shared" si="14"/>
        <v>A</v>
      </c>
      <c r="AD24" s="57" t="str">
        <f t="shared" si="15"/>
        <v>4.0</v>
      </c>
      <c r="AE24" s="10">
        <v>7.1</v>
      </c>
      <c r="AF24" s="11">
        <v>7</v>
      </c>
      <c r="AG24" s="63">
        <f t="shared" si="16"/>
        <v>7.04</v>
      </c>
      <c r="AH24" s="56" t="str">
        <f t="shared" si="17"/>
        <v>B</v>
      </c>
      <c r="AI24" s="57" t="str">
        <f t="shared" si="18"/>
        <v>3.0</v>
      </c>
      <c r="AJ24" s="10">
        <v>7.4</v>
      </c>
      <c r="AK24" s="58">
        <v>9</v>
      </c>
      <c r="AL24" s="63">
        <f t="shared" si="19"/>
        <v>8.36</v>
      </c>
      <c r="AM24" s="56" t="str">
        <f t="shared" si="20"/>
        <v>B</v>
      </c>
      <c r="AN24" s="57" t="str">
        <f t="shared" si="21"/>
        <v>3.0</v>
      </c>
    </row>
    <row r="25" spans="1:40" ht="18" customHeight="1">
      <c r="A25" s="6">
        <v>18</v>
      </c>
      <c r="B25" s="16" t="s">
        <v>193</v>
      </c>
      <c r="C25" s="19" t="s">
        <v>194</v>
      </c>
      <c r="D25" s="17" t="s">
        <v>195</v>
      </c>
      <c r="E25" s="68">
        <f t="shared" si="0"/>
        <v>3.1578947368421053</v>
      </c>
      <c r="F25" s="10">
        <v>8.3</v>
      </c>
      <c r="G25" s="11">
        <v>7</v>
      </c>
      <c r="H25" s="63">
        <f t="shared" si="1"/>
        <v>7.5200000000000005</v>
      </c>
      <c r="I25" s="56" t="str">
        <f t="shared" si="2"/>
        <v>B</v>
      </c>
      <c r="J25" s="57" t="str">
        <f t="shared" si="3"/>
        <v>3.0</v>
      </c>
      <c r="K25" s="10">
        <v>7</v>
      </c>
      <c r="L25" s="11">
        <v>7</v>
      </c>
      <c r="M25" s="63">
        <f t="shared" si="4"/>
        <v>7</v>
      </c>
      <c r="N25" s="56" t="str">
        <f t="shared" si="5"/>
        <v>B</v>
      </c>
      <c r="O25" s="57" t="str">
        <f t="shared" si="6"/>
        <v>3.0</v>
      </c>
      <c r="P25" s="10">
        <v>7.4</v>
      </c>
      <c r="Q25" s="11">
        <v>7</v>
      </c>
      <c r="R25" s="63">
        <f t="shared" si="7"/>
        <v>7.16</v>
      </c>
      <c r="S25" s="56" t="str">
        <f t="shared" si="8"/>
        <v>B</v>
      </c>
      <c r="T25" s="57" t="str">
        <f t="shared" si="9"/>
        <v>3.0</v>
      </c>
      <c r="U25" s="10">
        <v>8</v>
      </c>
      <c r="V25" s="11">
        <v>8</v>
      </c>
      <c r="W25" s="63">
        <f t="shared" si="10"/>
        <v>8</v>
      </c>
      <c r="X25" s="56" t="str">
        <f t="shared" si="11"/>
        <v>B</v>
      </c>
      <c r="Y25" s="57" t="str">
        <f t="shared" si="12"/>
        <v>3.0</v>
      </c>
      <c r="Z25" s="10">
        <v>8.2</v>
      </c>
      <c r="AA25" s="58">
        <v>9</v>
      </c>
      <c r="AB25" s="63">
        <f t="shared" si="13"/>
        <v>8.68</v>
      </c>
      <c r="AC25" s="56" t="str">
        <f t="shared" si="14"/>
        <v>A</v>
      </c>
      <c r="AD25" s="57" t="str">
        <f t="shared" si="15"/>
        <v>4.0</v>
      </c>
      <c r="AE25" s="10">
        <v>7.7</v>
      </c>
      <c r="AF25" s="11">
        <v>8</v>
      </c>
      <c r="AG25" s="63">
        <f t="shared" si="16"/>
        <v>7.88</v>
      </c>
      <c r="AH25" s="56" t="str">
        <f t="shared" si="17"/>
        <v>B</v>
      </c>
      <c r="AI25" s="57" t="str">
        <f t="shared" si="18"/>
        <v>3.0</v>
      </c>
      <c r="AJ25" s="10">
        <v>8</v>
      </c>
      <c r="AK25" s="58">
        <v>9</v>
      </c>
      <c r="AL25" s="63">
        <f t="shared" si="19"/>
        <v>8.6</v>
      </c>
      <c r="AM25" s="56" t="str">
        <f t="shared" si="20"/>
        <v>A</v>
      </c>
      <c r="AN25" s="57" t="str">
        <f t="shared" si="21"/>
        <v>4.0</v>
      </c>
    </row>
    <row r="26" spans="1:40" ht="18" customHeight="1">
      <c r="A26" s="6">
        <v>19</v>
      </c>
      <c r="B26" s="16" t="s">
        <v>196</v>
      </c>
      <c r="C26" s="19" t="s">
        <v>197</v>
      </c>
      <c r="D26" s="17" t="s">
        <v>198</v>
      </c>
      <c r="E26" s="68">
        <f t="shared" si="0"/>
        <v>3.1578947368421053</v>
      </c>
      <c r="F26" s="10">
        <v>7.3</v>
      </c>
      <c r="G26" s="11">
        <v>8</v>
      </c>
      <c r="H26" s="63">
        <f t="shared" si="1"/>
        <v>7.72</v>
      </c>
      <c r="I26" s="56" t="str">
        <f t="shared" si="2"/>
        <v>B</v>
      </c>
      <c r="J26" s="57" t="str">
        <f t="shared" si="3"/>
        <v>3.0</v>
      </c>
      <c r="K26" s="10">
        <v>7.4</v>
      </c>
      <c r="L26" s="11">
        <v>7</v>
      </c>
      <c r="M26" s="63">
        <f t="shared" si="4"/>
        <v>7.16</v>
      </c>
      <c r="N26" s="56" t="str">
        <f t="shared" si="5"/>
        <v>B</v>
      </c>
      <c r="O26" s="57" t="str">
        <f t="shared" si="6"/>
        <v>3.0</v>
      </c>
      <c r="P26" s="10">
        <v>7.4</v>
      </c>
      <c r="Q26" s="11">
        <v>7</v>
      </c>
      <c r="R26" s="63">
        <f t="shared" si="7"/>
        <v>7.16</v>
      </c>
      <c r="S26" s="56" t="str">
        <f t="shared" si="8"/>
        <v>B</v>
      </c>
      <c r="T26" s="57" t="str">
        <f t="shared" si="9"/>
        <v>3.0</v>
      </c>
      <c r="U26" s="10">
        <v>8.2</v>
      </c>
      <c r="V26" s="11">
        <v>8</v>
      </c>
      <c r="W26" s="63">
        <f t="shared" si="10"/>
        <v>8.08</v>
      </c>
      <c r="X26" s="56" t="str">
        <f t="shared" si="11"/>
        <v>B</v>
      </c>
      <c r="Y26" s="57" t="str">
        <f t="shared" si="12"/>
        <v>3.0</v>
      </c>
      <c r="Z26" s="10">
        <v>8.2</v>
      </c>
      <c r="AA26" s="58">
        <v>9</v>
      </c>
      <c r="AB26" s="63">
        <f t="shared" si="13"/>
        <v>8.68</v>
      </c>
      <c r="AC26" s="56" t="str">
        <f t="shared" si="14"/>
        <v>A</v>
      </c>
      <c r="AD26" s="57" t="str">
        <f t="shared" si="15"/>
        <v>4.0</v>
      </c>
      <c r="AE26" s="10">
        <v>8</v>
      </c>
      <c r="AF26" s="11">
        <v>8</v>
      </c>
      <c r="AG26" s="63">
        <f t="shared" si="16"/>
        <v>8</v>
      </c>
      <c r="AH26" s="56" t="str">
        <f t="shared" si="17"/>
        <v>B</v>
      </c>
      <c r="AI26" s="57" t="str">
        <f t="shared" si="18"/>
        <v>3.0</v>
      </c>
      <c r="AJ26" s="10">
        <v>8</v>
      </c>
      <c r="AK26" s="58">
        <v>9</v>
      </c>
      <c r="AL26" s="63">
        <f t="shared" si="19"/>
        <v>8.6</v>
      </c>
      <c r="AM26" s="56" t="str">
        <f t="shared" si="20"/>
        <v>A</v>
      </c>
      <c r="AN26" s="57" t="str">
        <f t="shared" si="21"/>
        <v>4.0</v>
      </c>
    </row>
    <row r="27" spans="1:40" ht="18" customHeight="1">
      <c r="A27" s="6">
        <v>20</v>
      </c>
      <c r="B27" s="16" t="s">
        <v>199</v>
      </c>
      <c r="C27" s="19" t="s">
        <v>200</v>
      </c>
      <c r="D27" s="18" t="s">
        <v>201</v>
      </c>
      <c r="E27" s="68">
        <f t="shared" si="0"/>
        <v>2.3157894736842106</v>
      </c>
      <c r="F27" s="10">
        <v>6</v>
      </c>
      <c r="G27" s="11">
        <v>6</v>
      </c>
      <c r="H27" s="63">
        <f t="shared" si="1"/>
        <v>6</v>
      </c>
      <c r="I27" s="56" t="str">
        <f t="shared" si="2"/>
        <v>C</v>
      </c>
      <c r="J27" s="57" t="str">
        <f t="shared" si="3"/>
        <v>2.0</v>
      </c>
      <c r="K27" s="10">
        <v>5</v>
      </c>
      <c r="L27" s="11">
        <v>7</v>
      </c>
      <c r="M27" s="63">
        <f t="shared" si="4"/>
        <v>6.2</v>
      </c>
      <c r="N27" s="56" t="str">
        <f t="shared" si="5"/>
        <v>C</v>
      </c>
      <c r="O27" s="57" t="str">
        <f t="shared" si="6"/>
        <v>2.0</v>
      </c>
      <c r="P27" s="10">
        <v>6.4</v>
      </c>
      <c r="Q27" s="11">
        <v>7</v>
      </c>
      <c r="R27" s="63">
        <f t="shared" si="7"/>
        <v>6.760000000000001</v>
      </c>
      <c r="S27" s="56" t="str">
        <f t="shared" si="8"/>
        <v>C</v>
      </c>
      <c r="T27" s="57" t="str">
        <f t="shared" si="9"/>
        <v>2.0</v>
      </c>
      <c r="U27" s="10">
        <v>5.6</v>
      </c>
      <c r="V27" s="11">
        <v>8</v>
      </c>
      <c r="W27" s="63">
        <f t="shared" si="10"/>
        <v>7.039999999999999</v>
      </c>
      <c r="X27" s="56" t="str">
        <f t="shared" si="11"/>
        <v>B</v>
      </c>
      <c r="Y27" s="57" t="str">
        <f t="shared" si="12"/>
        <v>3.0</v>
      </c>
      <c r="Z27" s="10">
        <v>7.2</v>
      </c>
      <c r="AA27" s="58">
        <v>8</v>
      </c>
      <c r="AB27" s="63">
        <f t="shared" si="13"/>
        <v>7.68</v>
      </c>
      <c r="AC27" s="56" t="str">
        <f t="shared" si="14"/>
        <v>B</v>
      </c>
      <c r="AD27" s="57" t="str">
        <f t="shared" si="15"/>
        <v>3.0</v>
      </c>
      <c r="AE27" s="10">
        <v>6.3</v>
      </c>
      <c r="AF27" s="11">
        <v>7</v>
      </c>
      <c r="AG27" s="63">
        <f t="shared" si="16"/>
        <v>6.720000000000001</v>
      </c>
      <c r="AH27" s="56" t="str">
        <f t="shared" si="17"/>
        <v>C</v>
      </c>
      <c r="AI27" s="57" t="str">
        <f t="shared" si="18"/>
        <v>2.0</v>
      </c>
      <c r="AJ27" s="10">
        <v>6.7</v>
      </c>
      <c r="AK27" s="58">
        <v>7</v>
      </c>
      <c r="AL27" s="63">
        <f t="shared" si="19"/>
        <v>6.880000000000001</v>
      </c>
      <c r="AM27" s="56" t="str">
        <f t="shared" si="20"/>
        <v>C</v>
      </c>
      <c r="AN27" s="57" t="str">
        <f t="shared" si="21"/>
        <v>2.0</v>
      </c>
    </row>
    <row r="28" spans="1:40" ht="18" customHeight="1">
      <c r="A28" s="6">
        <v>21</v>
      </c>
      <c r="B28" s="16" t="s">
        <v>202</v>
      </c>
      <c r="C28" s="19" t="s">
        <v>203</v>
      </c>
      <c r="D28" s="18" t="s">
        <v>204</v>
      </c>
      <c r="E28" s="68">
        <f t="shared" si="0"/>
        <v>0</v>
      </c>
      <c r="F28" s="10">
        <v>0</v>
      </c>
      <c r="G28" s="11">
        <v>0</v>
      </c>
      <c r="H28" s="63">
        <f t="shared" si="1"/>
        <v>0</v>
      </c>
      <c r="I28" s="56" t="str">
        <f t="shared" si="2"/>
        <v>F</v>
      </c>
      <c r="J28" s="57" t="str">
        <f t="shared" si="3"/>
        <v>0</v>
      </c>
      <c r="K28" s="10">
        <v>0</v>
      </c>
      <c r="L28" s="11">
        <v>0</v>
      </c>
      <c r="M28" s="63">
        <f t="shared" si="4"/>
        <v>0</v>
      </c>
      <c r="N28" s="56" t="str">
        <f t="shared" si="5"/>
        <v>F</v>
      </c>
      <c r="O28" s="57" t="str">
        <f t="shared" si="6"/>
        <v>0</v>
      </c>
      <c r="P28" s="10">
        <v>0</v>
      </c>
      <c r="Q28" s="11">
        <v>0</v>
      </c>
      <c r="R28" s="63">
        <f t="shared" si="7"/>
        <v>0</v>
      </c>
      <c r="S28" s="56" t="str">
        <f t="shared" si="8"/>
        <v>F</v>
      </c>
      <c r="T28" s="57" t="str">
        <f t="shared" si="9"/>
        <v>0</v>
      </c>
      <c r="U28" s="10">
        <v>0</v>
      </c>
      <c r="V28" s="11">
        <v>0</v>
      </c>
      <c r="W28" s="63">
        <f t="shared" si="10"/>
        <v>0</v>
      </c>
      <c r="X28" s="56" t="str">
        <f t="shared" si="11"/>
        <v>F</v>
      </c>
      <c r="Y28" s="57" t="str">
        <f t="shared" si="12"/>
        <v>0</v>
      </c>
      <c r="Z28" s="10">
        <v>0</v>
      </c>
      <c r="AA28" s="58">
        <v>0</v>
      </c>
      <c r="AB28" s="63">
        <f t="shared" si="13"/>
        <v>0</v>
      </c>
      <c r="AC28" s="56" t="str">
        <f t="shared" si="14"/>
        <v>F</v>
      </c>
      <c r="AD28" s="57" t="str">
        <f t="shared" si="15"/>
        <v>0</v>
      </c>
      <c r="AE28" s="10">
        <v>0</v>
      </c>
      <c r="AF28" s="11">
        <v>0</v>
      </c>
      <c r="AG28" s="63">
        <f t="shared" si="16"/>
        <v>0</v>
      </c>
      <c r="AH28" s="56" t="str">
        <f t="shared" si="17"/>
        <v>F</v>
      </c>
      <c r="AI28" s="57" t="str">
        <f t="shared" si="18"/>
        <v>0</v>
      </c>
      <c r="AJ28" s="10">
        <v>5.3</v>
      </c>
      <c r="AK28" s="58">
        <v>0</v>
      </c>
      <c r="AL28" s="63">
        <f t="shared" si="19"/>
        <v>2.12</v>
      </c>
      <c r="AM28" s="56" t="str">
        <f t="shared" si="20"/>
        <v>F</v>
      </c>
      <c r="AN28" s="57" t="str">
        <f t="shared" si="21"/>
        <v>0</v>
      </c>
    </row>
    <row r="29" spans="1:40" ht="18" customHeight="1">
      <c r="A29" s="6">
        <v>22</v>
      </c>
      <c r="B29" s="16" t="s">
        <v>205</v>
      </c>
      <c r="C29" s="19" t="s">
        <v>206</v>
      </c>
      <c r="D29" s="17" t="s">
        <v>186</v>
      </c>
      <c r="E29" s="68">
        <f t="shared" si="0"/>
        <v>3.1578947368421053</v>
      </c>
      <c r="F29" s="10">
        <v>6.7</v>
      </c>
      <c r="G29" s="11">
        <v>8</v>
      </c>
      <c r="H29" s="63">
        <f t="shared" si="1"/>
        <v>7.48</v>
      </c>
      <c r="I29" s="56" t="str">
        <f t="shared" si="2"/>
        <v>B</v>
      </c>
      <c r="J29" s="57" t="str">
        <f t="shared" si="3"/>
        <v>3.0</v>
      </c>
      <c r="K29" s="10">
        <v>7</v>
      </c>
      <c r="L29" s="11">
        <v>7</v>
      </c>
      <c r="M29" s="63">
        <f t="shared" si="4"/>
        <v>7</v>
      </c>
      <c r="N29" s="56" t="str">
        <f t="shared" si="5"/>
        <v>B</v>
      </c>
      <c r="O29" s="57" t="str">
        <f t="shared" si="6"/>
        <v>3.0</v>
      </c>
      <c r="P29" s="10">
        <v>6.8</v>
      </c>
      <c r="Q29" s="11">
        <v>8</v>
      </c>
      <c r="R29" s="63">
        <f t="shared" si="7"/>
        <v>7.52</v>
      </c>
      <c r="S29" s="56" t="str">
        <f t="shared" si="8"/>
        <v>B</v>
      </c>
      <c r="T29" s="57" t="str">
        <f t="shared" si="9"/>
        <v>3.0</v>
      </c>
      <c r="U29" s="10">
        <v>8.6</v>
      </c>
      <c r="V29" s="11">
        <v>8</v>
      </c>
      <c r="W29" s="63">
        <f t="shared" si="10"/>
        <v>8.24</v>
      </c>
      <c r="X29" s="56" t="str">
        <f t="shared" si="11"/>
        <v>B</v>
      </c>
      <c r="Y29" s="57" t="str">
        <f t="shared" si="12"/>
        <v>3.0</v>
      </c>
      <c r="Z29" s="10">
        <v>9</v>
      </c>
      <c r="AA29" s="58">
        <v>9</v>
      </c>
      <c r="AB29" s="63">
        <f t="shared" si="13"/>
        <v>9</v>
      </c>
      <c r="AC29" s="56" t="str">
        <f t="shared" si="14"/>
        <v>A</v>
      </c>
      <c r="AD29" s="57" t="str">
        <f t="shared" si="15"/>
        <v>4.0</v>
      </c>
      <c r="AE29" s="10">
        <v>8</v>
      </c>
      <c r="AF29" s="11">
        <v>8</v>
      </c>
      <c r="AG29" s="63">
        <f t="shared" si="16"/>
        <v>8</v>
      </c>
      <c r="AH29" s="56" t="str">
        <f t="shared" si="17"/>
        <v>B</v>
      </c>
      <c r="AI29" s="57" t="str">
        <f t="shared" si="18"/>
        <v>3.0</v>
      </c>
      <c r="AJ29" s="10">
        <v>8.3</v>
      </c>
      <c r="AK29" s="58">
        <v>9</v>
      </c>
      <c r="AL29" s="63">
        <f t="shared" si="19"/>
        <v>8.719999999999999</v>
      </c>
      <c r="AM29" s="56" t="str">
        <f t="shared" si="20"/>
        <v>A</v>
      </c>
      <c r="AN29" s="57" t="str">
        <f t="shared" si="21"/>
        <v>4.0</v>
      </c>
    </row>
    <row r="30" spans="1:40" ht="18" customHeight="1">
      <c r="A30" s="6">
        <v>23</v>
      </c>
      <c r="B30" s="16" t="s">
        <v>207</v>
      </c>
      <c r="C30" s="19" t="s">
        <v>208</v>
      </c>
      <c r="D30" s="17" t="s">
        <v>209</v>
      </c>
      <c r="E30" s="68">
        <f t="shared" si="0"/>
        <v>2.526315789473684</v>
      </c>
      <c r="F30" s="10">
        <v>6</v>
      </c>
      <c r="G30" s="11">
        <v>7</v>
      </c>
      <c r="H30" s="63">
        <f t="shared" si="1"/>
        <v>6.6000000000000005</v>
      </c>
      <c r="I30" s="56" t="str">
        <f t="shared" si="2"/>
        <v>C</v>
      </c>
      <c r="J30" s="57" t="str">
        <f t="shared" si="3"/>
        <v>2.0</v>
      </c>
      <c r="K30" s="10">
        <v>6.8</v>
      </c>
      <c r="L30" s="11">
        <v>7</v>
      </c>
      <c r="M30" s="63">
        <f t="shared" si="4"/>
        <v>6.92</v>
      </c>
      <c r="N30" s="56" t="str">
        <f t="shared" si="5"/>
        <v>C</v>
      </c>
      <c r="O30" s="57" t="str">
        <f t="shared" si="6"/>
        <v>2.0</v>
      </c>
      <c r="P30" s="10">
        <v>6.4</v>
      </c>
      <c r="Q30" s="11">
        <v>7</v>
      </c>
      <c r="R30" s="63">
        <f t="shared" si="7"/>
        <v>6.760000000000001</v>
      </c>
      <c r="S30" s="56" t="str">
        <f t="shared" si="8"/>
        <v>C</v>
      </c>
      <c r="T30" s="57" t="str">
        <f t="shared" si="9"/>
        <v>2.0</v>
      </c>
      <c r="U30" s="10">
        <v>7.4</v>
      </c>
      <c r="V30" s="11">
        <v>7</v>
      </c>
      <c r="W30" s="63">
        <f t="shared" si="10"/>
        <v>7.16</v>
      </c>
      <c r="X30" s="56" t="str">
        <f t="shared" si="11"/>
        <v>B</v>
      </c>
      <c r="Y30" s="57" t="str">
        <f t="shared" si="12"/>
        <v>3.0</v>
      </c>
      <c r="Z30" s="10">
        <v>6.8</v>
      </c>
      <c r="AA30" s="58">
        <v>8</v>
      </c>
      <c r="AB30" s="63">
        <f t="shared" si="13"/>
        <v>7.52</v>
      </c>
      <c r="AC30" s="56" t="str">
        <f t="shared" si="14"/>
        <v>B</v>
      </c>
      <c r="AD30" s="57" t="str">
        <f t="shared" si="15"/>
        <v>3.0</v>
      </c>
      <c r="AE30" s="10">
        <v>7.6</v>
      </c>
      <c r="AF30" s="11">
        <v>7</v>
      </c>
      <c r="AG30" s="63">
        <f t="shared" si="16"/>
        <v>7.24</v>
      </c>
      <c r="AH30" s="56" t="str">
        <f t="shared" si="17"/>
        <v>B</v>
      </c>
      <c r="AI30" s="57" t="str">
        <f t="shared" si="18"/>
        <v>3.0</v>
      </c>
      <c r="AJ30" s="10">
        <v>6.3</v>
      </c>
      <c r="AK30" s="58">
        <v>8</v>
      </c>
      <c r="AL30" s="63">
        <f t="shared" si="19"/>
        <v>7.32</v>
      </c>
      <c r="AM30" s="56" t="str">
        <f t="shared" si="20"/>
        <v>B</v>
      </c>
      <c r="AN30" s="57" t="str">
        <f t="shared" si="21"/>
        <v>3.0</v>
      </c>
    </row>
    <row r="31" spans="1:40" ht="18" customHeight="1">
      <c r="A31" s="6">
        <v>24</v>
      </c>
      <c r="B31" s="33" t="s">
        <v>216</v>
      </c>
      <c r="C31" s="19" t="s">
        <v>217</v>
      </c>
      <c r="D31" s="23" t="s">
        <v>146</v>
      </c>
      <c r="E31" s="68">
        <f t="shared" si="0"/>
        <v>2.263157894736842</v>
      </c>
      <c r="F31" s="10">
        <v>6.7</v>
      </c>
      <c r="G31" s="11">
        <v>8</v>
      </c>
      <c r="H31" s="63">
        <f t="shared" si="1"/>
        <v>7.48</v>
      </c>
      <c r="I31" s="56" t="str">
        <f t="shared" si="2"/>
        <v>B</v>
      </c>
      <c r="J31" s="57" t="str">
        <f t="shared" si="3"/>
        <v>3.0</v>
      </c>
      <c r="K31" s="10">
        <v>5</v>
      </c>
      <c r="L31" s="11">
        <v>5</v>
      </c>
      <c r="M31" s="63">
        <f t="shared" si="4"/>
        <v>5</v>
      </c>
      <c r="N31" s="56" t="str">
        <f t="shared" si="5"/>
        <v>D</v>
      </c>
      <c r="O31" s="57" t="str">
        <f t="shared" si="6"/>
        <v>1.0</v>
      </c>
      <c r="P31" s="10">
        <v>6.6</v>
      </c>
      <c r="Q31" s="11">
        <v>7</v>
      </c>
      <c r="R31" s="63">
        <f t="shared" si="7"/>
        <v>6.84</v>
      </c>
      <c r="S31" s="56" t="str">
        <f t="shared" si="8"/>
        <v>C</v>
      </c>
      <c r="T31" s="57" t="str">
        <f t="shared" si="9"/>
        <v>2.0</v>
      </c>
      <c r="U31" s="10">
        <v>7.6</v>
      </c>
      <c r="V31" s="11">
        <v>8</v>
      </c>
      <c r="W31" s="63">
        <f t="shared" si="10"/>
        <v>7.84</v>
      </c>
      <c r="X31" s="56" t="str">
        <f t="shared" si="11"/>
        <v>B</v>
      </c>
      <c r="Y31" s="57" t="str">
        <f t="shared" si="12"/>
        <v>3.0</v>
      </c>
      <c r="Z31" s="10">
        <v>7.2</v>
      </c>
      <c r="AA31" s="58">
        <v>7</v>
      </c>
      <c r="AB31" s="63">
        <f t="shared" si="13"/>
        <v>7.08</v>
      </c>
      <c r="AC31" s="56" t="str">
        <f t="shared" si="14"/>
        <v>B</v>
      </c>
      <c r="AD31" s="57" t="str">
        <f t="shared" si="15"/>
        <v>3.0</v>
      </c>
      <c r="AE31" s="10">
        <v>5.6</v>
      </c>
      <c r="AF31" s="11">
        <v>6</v>
      </c>
      <c r="AG31" s="63">
        <f t="shared" si="16"/>
        <v>5.84</v>
      </c>
      <c r="AH31" s="56" t="str">
        <f t="shared" si="17"/>
        <v>C</v>
      </c>
      <c r="AI31" s="57" t="str">
        <f t="shared" si="18"/>
        <v>2.0</v>
      </c>
      <c r="AJ31" s="10">
        <v>6.3</v>
      </c>
      <c r="AK31" s="58">
        <v>7</v>
      </c>
      <c r="AL31" s="63">
        <f t="shared" si="19"/>
        <v>6.720000000000001</v>
      </c>
      <c r="AM31" s="56" t="str">
        <f t="shared" si="20"/>
        <v>C</v>
      </c>
      <c r="AN31" s="57" t="str">
        <f t="shared" si="21"/>
        <v>2.0</v>
      </c>
    </row>
    <row r="32" spans="1:40" ht="18" customHeight="1">
      <c r="A32" s="6">
        <v>25</v>
      </c>
      <c r="B32" s="27" t="s">
        <v>111</v>
      </c>
      <c r="C32" s="19" t="s">
        <v>112</v>
      </c>
      <c r="D32" s="28" t="s">
        <v>113</v>
      </c>
      <c r="E32" s="68">
        <f t="shared" si="0"/>
        <v>1.4736842105263157</v>
      </c>
      <c r="F32" s="10">
        <v>5</v>
      </c>
      <c r="G32" s="11">
        <v>6</v>
      </c>
      <c r="H32" s="63">
        <f t="shared" si="1"/>
        <v>5.6</v>
      </c>
      <c r="I32" s="56" t="str">
        <f t="shared" si="2"/>
        <v>C</v>
      </c>
      <c r="J32" s="57" t="str">
        <f t="shared" si="3"/>
        <v>2.0</v>
      </c>
      <c r="K32" s="10">
        <v>5</v>
      </c>
      <c r="L32" s="11">
        <v>7</v>
      </c>
      <c r="M32" s="63">
        <f t="shared" si="4"/>
        <v>6.2</v>
      </c>
      <c r="N32" s="56" t="str">
        <f t="shared" si="5"/>
        <v>C</v>
      </c>
      <c r="O32" s="57" t="str">
        <f t="shared" si="6"/>
        <v>2.0</v>
      </c>
      <c r="P32" s="10">
        <v>6</v>
      </c>
      <c r="Q32" s="11">
        <v>7</v>
      </c>
      <c r="R32" s="63">
        <f t="shared" si="7"/>
        <v>6.6000000000000005</v>
      </c>
      <c r="S32" s="56" t="str">
        <f t="shared" si="8"/>
        <v>C</v>
      </c>
      <c r="T32" s="57" t="str">
        <f t="shared" si="9"/>
        <v>2.0</v>
      </c>
      <c r="U32" s="10">
        <v>5.4</v>
      </c>
      <c r="V32" s="11">
        <v>5</v>
      </c>
      <c r="W32" s="63">
        <f t="shared" si="10"/>
        <v>5.16</v>
      </c>
      <c r="X32" s="56" t="str">
        <f t="shared" si="11"/>
        <v>D</v>
      </c>
      <c r="Y32" s="57" t="str">
        <f t="shared" si="12"/>
        <v>1.0</v>
      </c>
      <c r="Z32" s="10">
        <v>5</v>
      </c>
      <c r="AA32" s="58">
        <v>5</v>
      </c>
      <c r="AB32" s="63">
        <f t="shared" si="13"/>
        <v>5</v>
      </c>
      <c r="AC32" s="56" t="str">
        <f t="shared" si="14"/>
        <v>D</v>
      </c>
      <c r="AD32" s="57" t="str">
        <f t="shared" si="15"/>
        <v>1.0</v>
      </c>
      <c r="AE32" s="10">
        <v>5.6</v>
      </c>
      <c r="AF32" s="11">
        <v>5</v>
      </c>
      <c r="AG32" s="63">
        <f t="shared" si="16"/>
        <v>5.24</v>
      </c>
      <c r="AH32" s="56" t="str">
        <f t="shared" si="17"/>
        <v>D</v>
      </c>
      <c r="AI32" s="57" t="str">
        <f t="shared" si="18"/>
        <v>1.0</v>
      </c>
      <c r="AJ32" s="10">
        <v>5.7</v>
      </c>
      <c r="AK32" s="58">
        <v>6</v>
      </c>
      <c r="AL32" s="63">
        <f t="shared" si="19"/>
        <v>5.88</v>
      </c>
      <c r="AM32" s="56" t="str">
        <f t="shared" si="20"/>
        <v>C</v>
      </c>
      <c r="AN32" s="57" t="str">
        <f t="shared" si="21"/>
        <v>2.0</v>
      </c>
    </row>
    <row r="33" spans="33:40" ht="12.75">
      <c r="AG33" s="2" t="s">
        <v>490</v>
      </c>
      <c r="AJ33" s="76"/>
      <c r="AK33" s="76"/>
      <c r="AL33" s="76"/>
      <c r="AM33" s="76"/>
      <c r="AN33" s="76"/>
    </row>
    <row r="34" spans="33:40" ht="12.75">
      <c r="AG34" s="78" t="s">
        <v>491</v>
      </c>
      <c r="AH34" s="78"/>
      <c r="AI34" s="78"/>
      <c r="AJ34" s="3"/>
      <c r="AK34" s="3"/>
      <c r="AL34" s="3"/>
      <c r="AM34" s="3"/>
      <c r="AN34" s="3"/>
    </row>
    <row r="40" ht="12.75">
      <c r="AG40" s="75"/>
    </row>
  </sheetData>
  <sheetProtection/>
  <mergeCells count="19">
    <mergeCell ref="A4:F4"/>
    <mergeCell ref="A5:A7"/>
    <mergeCell ref="B5:B7"/>
    <mergeCell ref="C5:C7"/>
    <mergeCell ref="D5:D7"/>
    <mergeCell ref="K6:O6"/>
    <mergeCell ref="K5:O5"/>
    <mergeCell ref="F5:J5"/>
    <mergeCell ref="F6:J6"/>
    <mergeCell ref="U5:Y5"/>
    <mergeCell ref="P5:T5"/>
    <mergeCell ref="AJ5:AN5"/>
    <mergeCell ref="AJ6:AN6"/>
    <mergeCell ref="U6:Y6"/>
    <mergeCell ref="Z5:AD5"/>
    <mergeCell ref="Z6:AD6"/>
    <mergeCell ref="AE5:AI5"/>
    <mergeCell ref="AE6:AI6"/>
    <mergeCell ref="P6:T6"/>
  </mergeCells>
  <printOptions/>
  <pageMargins left="0.2" right="0.2" top="0.24" bottom="0.21" header="0.2" footer="0.19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4"/>
  <sheetViews>
    <sheetView zoomScalePageLayoutView="0" workbookViewId="0" topLeftCell="V7">
      <selection activeCell="AZ21" sqref="AZ21"/>
    </sheetView>
  </sheetViews>
  <sheetFormatPr defaultColWidth="9.140625" defaultRowHeight="12.75"/>
  <cols>
    <col min="1" max="1" width="4.7109375" style="2" customWidth="1"/>
    <col min="2" max="2" width="15.00390625" style="2" customWidth="1"/>
    <col min="3" max="3" width="22.8515625" style="2" customWidth="1"/>
    <col min="4" max="4" width="10.8515625" style="36" customWidth="1"/>
    <col min="5" max="5" width="6.00390625" style="36" customWidth="1"/>
    <col min="6" max="55" width="4.140625" style="2" customWidth="1"/>
    <col min="56" max="16384" width="9.140625" style="2" customWidth="1"/>
  </cols>
  <sheetData>
    <row r="1" s="66" customFormat="1" ht="16.5" customHeight="1">
      <c r="A1" s="66" t="s">
        <v>0</v>
      </c>
    </row>
    <row r="2" spans="1:15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7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2" s="3" customFormat="1" ht="21" customHeight="1">
      <c r="A4" s="86" t="s">
        <v>405</v>
      </c>
      <c r="B4" s="86"/>
      <c r="C4" s="86"/>
      <c r="D4" s="86"/>
      <c r="E4" s="86"/>
      <c r="F4" s="86"/>
      <c r="L4" s="4"/>
    </row>
    <row r="5" spans="1:55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80" t="s">
        <v>8</v>
      </c>
      <c r="F5" s="83" t="s">
        <v>461</v>
      </c>
      <c r="G5" s="84"/>
      <c r="H5" s="84"/>
      <c r="I5" s="84"/>
      <c r="J5" s="85"/>
      <c r="K5" s="83" t="s">
        <v>462</v>
      </c>
      <c r="L5" s="84"/>
      <c r="M5" s="84"/>
      <c r="N5" s="84"/>
      <c r="O5" s="85"/>
      <c r="P5" s="83" t="s">
        <v>463</v>
      </c>
      <c r="Q5" s="84"/>
      <c r="R5" s="84"/>
      <c r="S5" s="84"/>
      <c r="T5" s="85"/>
      <c r="U5" s="83" t="s">
        <v>456</v>
      </c>
      <c r="V5" s="84"/>
      <c r="W5" s="84"/>
      <c r="X5" s="84"/>
      <c r="Y5" s="85"/>
      <c r="Z5" s="83" t="s">
        <v>464</v>
      </c>
      <c r="AA5" s="84"/>
      <c r="AB5" s="84"/>
      <c r="AC5" s="84"/>
      <c r="AD5" s="85"/>
      <c r="AE5" s="83" t="s">
        <v>457</v>
      </c>
      <c r="AF5" s="84"/>
      <c r="AG5" s="84"/>
      <c r="AH5" s="84"/>
      <c r="AI5" s="85"/>
      <c r="AJ5" s="83" t="s">
        <v>458</v>
      </c>
      <c r="AK5" s="84"/>
      <c r="AL5" s="84"/>
      <c r="AM5" s="84"/>
      <c r="AN5" s="85"/>
      <c r="AO5" s="83" t="s">
        <v>459</v>
      </c>
      <c r="AP5" s="84"/>
      <c r="AQ5" s="84"/>
      <c r="AR5" s="84"/>
      <c r="AS5" s="85"/>
      <c r="AT5" s="83" t="s">
        <v>460</v>
      </c>
      <c r="AU5" s="84"/>
      <c r="AV5" s="84"/>
      <c r="AW5" s="84"/>
      <c r="AX5" s="85"/>
      <c r="AY5" s="83" t="s">
        <v>444</v>
      </c>
      <c r="AZ5" s="84"/>
      <c r="BA5" s="84"/>
      <c r="BB5" s="84"/>
      <c r="BC5" s="85"/>
    </row>
    <row r="6" spans="1:55" ht="21.75" customHeight="1">
      <c r="A6" s="89"/>
      <c r="B6" s="89"/>
      <c r="C6" s="89"/>
      <c r="D6" s="89"/>
      <c r="E6" s="81">
        <v>25</v>
      </c>
      <c r="F6" s="83">
        <v>2</v>
      </c>
      <c r="G6" s="84"/>
      <c r="H6" s="84"/>
      <c r="I6" s="84"/>
      <c r="J6" s="85"/>
      <c r="K6" s="83">
        <v>3</v>
      </c>
      <c r="L6" s="84"/>
      <c r="M6" s="84"/>
      <c r="N6" s="84"/>
      <c r="O6" s="85"/>
      <c r="P6" s="83">
        <v>2</v>
      </c>
      <c r="Q6" s="84"/>
      <c r="R6" s="84"/>
      <c r="S6" s="84"/>
      <c r="T6" s="85"/>
      <c r="U6" s="83">
        <v>3</v>
      </c>
      <c r="V6" s="84"/>
      <c r="W6" s="84"/>
      <c r="X6" s="84"/>
      <c r="Y6" s="85"/>
      <c r="Z6" s="83">
        <v>3</v>
      </c>
      <c r="AA6" s="84"/>
      <c r="AB6" s="84"/>
      <c r="AC6" s="84"/>
      <c r="AD6" s="85"/>
      <c r="AE6" s="83">
        <v>3</v>
      </c>
      <c r="AF6" s="84"/>
      <c r="AG6" s="84"/>
      <c r="AH6" s="84"/>
      <c r="AI6" s="85"/>
      <c r="AJ6" s="83">
        <v>2</v>
      </c>
      <c r="AK6" s="84"/>
      <c r="AL6" s="84"/>
      <c r="AM6" s="84"/>
      <c r="AN6" s="85"/>
      <c r="AO6" s="83">
        <v>2</v>
      </c>
      <c r="AP6" s="84"/>
      <c r="AQ6" s="84"/>
      <c r="AR6" s="84"/>
      <c r="AS6" s="85"/>
      <c r="AT6" s="83">
        <v>3</v>
      </c>
      <c r="AU6" s="84"/>
      <c r="AV6" s="84"/>
      <c r="AW6" s="84"/>
      <c r="AX6" s="85"/>
      <c r="AY6" s="83">
        <v>2</v>
      </c>
      <c r="AZ6" s="84"/>
      <c r="BA6" s="84"/>
      <c r="BB6" s="84"/>
      <c r="BC6" s="85"/>
    </row>
    <row r="7" spans="1:55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  <c r="AJ7" s="5" t="s">
        <v>5</v>
      </c>
      <c r="AK7" s="5" t="s">
        <v>6</v>
      </c>
      <c r="AL7" s="5" t="s">
        <v>7</v>
      </c>
      <c r="AM7" s="5" t="s">
        <v>9</v>
      </c>
      <c r="AN7" s="5" t="s">
        <v>10</v>
      </c>
      <c r="AO7" s="5" t="s">
        <v>5</v>
      </c>
      <c r="AP7" s="5" t="s">
        <v>6</v>
      </c>
      <c r="AQ7" s="5" t="s">
        <v>7</v>
      </c>
      <c r="AR7" s="5" t="s">
        <v>9</v>
      </c>
      <c r="AS7" s="5" t="s">
        <v>10</v>
      </c>
      <c r="AT7" s="5" t="s">
        <v>5</v>
      </c>
      <c r="AU7" s="5" t="s">
        <v>6</v>
      </c>
      <c r="AV7" s="5" t="s">
        <v>7</v>
      </c>
      <c r="AW7" s="5" t="s">
        <v>9</v>
      </c>
      <c r="AX7" s="5" t="s">
        <v>10</v>
      </c>
      <c r="AY7" s="5" t="s">
        <v>5</v>
      </c>
      <c r="AZ7" s="5" t="s">
        <v>6</v>
      </c>
      <c r="BA7" s="5" t="s">
        <v>7</v>
      </c>
      <c r="BB7" s="5" t="s">
        <v>9</v>
      </c>
      <c r="BC7" s="5" t="s">
        <v>10</v>
      </c>
    </row>
    <row r="8" spans="1:55" ht="18" customHeight="1">
      <c r="A8" s="6">
        <v>1</v>
      </c>
      <c r="B8" s="35" t="s">
        <v>239</v>
      </c>
      <c r="C8" s="19" t="s">
        <v>240</v>
      </c>
      <c r="D8" s="21" t="s">
        <v>241</v>
      </c>
      <c r="E8" s="82" t="s">
        <v>496</v>
      </c>
      <c r="F8" s="10"/>
      <c r="G8" s="11"/>
      <c r="H8" s="63">
        <f>F8*0.4+G8*0.6</f>
        <v>0</v>
      </c>
      <c r="I8" s="56" t="str">
        <f>IF(H8&lt;4,"F",IF(H8&lt;5.5,"D",IF(H8&lt;7,"C",IF(H8&lt;8.5,"B","A"))))</f>
        <v>F</v>
      </c>
      <c r="J8" s="57" t="str">
        <f>IF(I8="A","4.0",IF(I8="B","3.0",IF(I8="C","2.0",IF(I8="D","1.0","0"))))</f>
        <v>0</v>
      </c>
      <c r="K8" s="10"/>
      <c r="L8" s="11"/>
      <c r="M8" s="63">
        <f>K8*0.4+L8*0.6</f>
        <v>0</v>
      </c>
      <c r="N8" s="56" t="str">
        <f>IF(M8&lt;4,"F",IF(M8&lt;5.5,"D",IF(M8&lt;7,"C",IF(M8&lt;8.5,"B","A"))))</f>
        <v>F</v>
      </c>
      <c r="O8" s="57" t="str">
        <f>IF(N8="A","4.0",IF(N8="B","3.0",IF(N8="C","2.0",IF(N8="D","1.0","0"))))</f>
        <v>0</v>
      </c>
      <c r="P8" s="10"/>
      <c r="Q8" s="11"/>
      <c r="R8" s="63">
        <f>P8*0.4+Q8*0.6</f>
        <v>0</v>
      </c>
      <c r="S8" s="56" t="str">
        <f>IF(R8&lt;4,"F",IF(R8&lt;5.5,"D",IF(R8&lt;7,"C",IF(R8&lt;8.5,"B","A"))))</f>
        <v>F</v>
      </c>
      <c r="T8" s="57" t="str">
        <f>IF(S8="A","4.0",IF(S8="B","3.0",IF(S8="C","2.0",IF(S8="D","1.0","0"))))</f>
        <v>0</v>
      </c>
      <c r="U8" s="10"/>
      <c r="V8" s="11"/>
      <c r="W8" s="63">
        <f>U8*0.4+V8*0.6</f>
        <v>0</v>
      </c>
      <c r="X8" s="56" t="str">
        <f>IF(W8&lt;4,"F",IF(W8&lt;5.5,"D",IF(W8&lt;7,"C",IF(W8&lt;8.5,"B","A"))))</f>
        <v>F</v>
      </c>
      <c r="Y8" s="57" t="str">
        <f>IF(X8="A","4.0",IF(X8="B","3.0",IF(X8="C","2.0",IF(X8="D","1.0","0"))))</f>
        <v>0</v>
      </c>
      <c r="Z8" s="10"/>
      <c r="AA8" s="11"/>
      <c r="AB8" s="63">
        <f>Z8*0.4+AA8*0.6</f>
        <v>0</v>
      </c>
      <c r="AC8" s="56" t="str">
        <f>IF(AB8&lt;4,"F",IF(AB8&lt;5.5,"D",IF(AB8&lt;7,"C",IF(AB8&lt;8.5,"B","A"))))</f>
        <v>F</v>
      </c>
      <c r="AD8" s="57" t="str">
        <f>IF(AC8="A","4.0",IF(AC8="B","3.0",IF(AC8="C","2.0",IF(AC8="D","1.0","0"))))</f>
        <v>0</v>
      </c>
      <c r="AE8" s="10"/>
      <c r="AF8" s="11"/>
      <c r="AG8" s="63">
        <f>AE8*0.4+AF8*0.6</f>
        <v>0</v>
      </c>
      <c r="AH8" s="56" t="str">
        <f>IF(AG8&lt;4,"F",IF(AG8&lt;5.5,"D",IF(AG8&lt;7,"C",IF(AG8&lt;8.5,"B","A"))))</f>
        <v>F</v>
      </c>
      <c r="AI8" s="57" t="str">
        <f>IF(AH8="A","4.0",IF(AH8="B","3.0",IF(AH8="C","2.0",IF(AH8="D","1.0","0"))))</f>
        <v>0</v>
      </c>
      <c r="AJ8" s="10"/>
      <c r="AK8" s="11"/>
      <c r="AL8" s="63">
        <f>AJ8*0.4+AK8*0.6</f>
        <v>0</v>
      </c>
      <c r="AM8" s="56" t="str">
        <f>IF(AL8&lt;4,"F",IF(AL8&lt;5.5,"D",IF(AL8&lt;7,"C",IF(AL8&lt;8.5,"B","A"))))</f>
        <v>F</v>
      </c>
      <c r="AN8" s="57" t="str">
        <f>IF(AM8="A","4.0",IF(AM8="B","3.0",IF(AM8="C","2.0",IF(AM8="D","1.0","0"))))</f>
        <v>0</v>
      </c>
      <c r="AO8" s="10"/>
      <c r="AP8" s="11"/>
      <c r="AQ8" s="63">
        <f>AO8*0.4+AP8*0.6</f>
        <v>0</v>
      </c>
      <c r="AR8" s="56" t="str">
        <f>IF(AQ8&lt;4,"F",IF(AQ8&lt;5.5,"D",IF(AQ8&lt;7,"C",IF(AQ8&lt;8.5,"B","A"))))</f>
        <v>F</v>
      </c>
      <c r="AS8" s="57" t="str">
        <f>IF(AR8="A","4.0",IF(AR8="B","3.0",IF(AR8="C","2.0",IF(AR8="D","1.0","0"))))</f>
        <v>0</v>
      </c>
      <c r="AT8" s="10"/>
      <c r="AU8" s="11"/>
      <c r="AV8" s="63">
        <f>AT8*0.4+AU8*0.6</f>
        <v>0</v>
      </c>
      <c r="AW8" s="56" t="str">
        <f>IF(AV8&lt;4,"F",IF(AV8&lt;5.5,"D",IF(AV8&lt;7,"C",IF(AV8&lt;8.5,"B","A"))))</f>
        <v>F</v>
      </c>
      <c r="AX8" s="57" t="str">
        <f>IF(AW8="A","4.0",IF(AW8="B","3.0",IF(AW8="C","2.0",IF(AW8="D","1.0","0"))))</f>
        <v>0</v>
      </c>
      <c r="AY8" s="10"/>
      <c r="AZ8" s="11"/>
      <c r="BA8" s="63">
        <f>AY8*0.4+AZ8*0.6</f>
        <v>0</v>
      </c>
      <c r="BB8" s="56" t="str">
        <f>IF(BA8&lt;4,"F",IF(BA8&lt;5.5,"D",IF(BA8&lt;7,"C",IF(BA8&lt;8.5,"B","A"))))</f>
        <v>F</v>
      </c>
      <c r="BC8" s="57" t="str">
        <f>IF(BB8="A","4.0",IF(BB8="B","3.0",IF(BB8="C","2.0",IF(BB8="D","1.0","0"))))</f>
        <v>0</v>
      </c>
    </row>
    <row r="9" spans="1:55" ht="18" customHeight="1">
      <c r="A9" s="6">
        <v>2</v>
      </c>
      <c r="B9" s="35" t="s">
        <v>242</v>
      </c>
      <c r="C9" s="19" t="s">
        <v>243</v>
      </c>
      <c r="D9" s="21" t="s">
        <v>244</v>
      </c>
      <c r="E9" s="82" t="s">
        <v>497</v>
      </c>
      <c r="F9" s="10">
        <v>9</v>
      </c>
      <c r="G9" s="11">
        <v>9</v>
      </c>
      <c r="H9" s="63">
        <f aca="true" t="shared" si="0" ref="H9:H15">F9*0.4+G9*0.6</f>
        <v>9</v>
      </c>
      <c r="I9" s="56" t="str">
        <f aca="true" t="shared" si="1" ref="I9:I15">IF(H9&lt;4,"F",IF(H9&lt;5.5,"D",IF(H9&lt;7,"C",IF(H9&lt;8.5,"B","A"))))</f>
        <v>A</v>
      </c>
      <c r="J9" s="57" t="str">
        <f aca="true" t="shared" si="2" ref="J9:J15">IF(I9="A","4.0",IF(I9="B","3.0",IF(I9="C","2.0",IF(I9="D","1.0","0"))))</f>
        <v>4.0</v>
      </c>
      <c r="K9" s="10">
        <v>9.2</v>
      </c>
      <c r="L9" s="11">
        <v>9</v>
      </c>
      <c r="M9" s="63">
        <f aca="true" t="shared" si="3" ref="M9:M15">K9*0.4+L9*0.6</f>
        <v>9.079999999999998</v>
      </c>
      <c r="N9" s="56" t="str">
        <f aca="true" t="shared" si="4" ref="N9:N15">IF(M9&lt;4,"F",IF(M9&lt;5.5,"D",IF(M9&lt;7,"C",IF(M9&lt;8.5,"B","A"))))</f>
        <v>A</v>
      </c>
      <c r="O9" s="57" t="str">
        <f aca="true" t="shared" si="5" ref="O9:O15">IF(N9="A","4.0",IF(N9="B","3.0",IF(N9="C","2.0",IF(N9="D","1.0","0"))))</f>
        <v>4.0</v>
      </c>
      <c r="P9" s="10">
        <v>8.6</v>
      </c>
      <c r="Q9" s="11">
        <v>9</v>
      </c>
      <c r="R9" s="63">
        <f aca="true" t="shared" si="6" ref="R9:R15">P9*0.4+Q9*0.6</f>
        <v>8.84</v>
      </c>
      <c r="S9" s="56" t="str">
        <f aca="true" t="shared" si="7" ref="S9:S15">IF(R9&lt;4,"F",IF(R9&lt;5.5,"D",IF(R9&lt;7,"C",IF(R9&lt;8.5,"B","A"))))</f>
        <v>A</v>
      </c>
      <c r="T9" s="57" t="str">
        <f aca="true" t="shared" si="8" ref="T9:T15">IF(S9="A","4.0",IF(S9="B","3.0",IF(S9="C","2.0",IF(S9="D","1.0","0"))))</f>
        <v>4.0</v>
      </c>
      <c r="U9" s="10">
        <v>8.2</v>
      </c>
      <c r="V9" s="11">
        <v>8</v>
      </c>
      <c r="W9" s="63">
        <f aca="true" t="shared" si="9" ref="W9:W15">U9*0.4+V9*0.6</f>
        <v>8.08</v>
      </c>
      <c r="X9" s="56" t="str">
        <f aca="true" t="shared" si="10" ref="X9:X15">IF(W9&lt;4,"F",IF(W9&lt;5.5,"D",IF(W9&lt;7,"C",IF(W9&lt;8.5,"B","A"))))</f>
        <v>B</v>
      </c>
      <c r="Y9" s="57" t="str">
        <f aca="true" t="shared" si="11" ref="Y9:Y15">IF(X9="A","4.0",IF(X9="B","3.0",IF(X9="C","2.0",IF(X9="D","1.0","0"))))</f>
        <v>3.0</v>
      </c>
      <c r="Z9" s="10">
        <v>8.7</v>
      </c>
      <c r="AA9" s="11">
        <v>9</v>
      </c>
      <c r="AB9" s="63">
        <f aca="true" t="shared" si="12" ref="AB9:AB15">Z9*0.4+AA9*0.6</f>
        <v>8.879999999999999</v>
      </c>
      <c r="AC9" s="56" t="str">
        <f aca="true" t="shared" si="13" ref="AC9:AC15">IF(AB9&lt;4,"F",IF(AB9&lt;5.5,"D",IF(AB9&lt;7,"C",IF(AB9&lt;8.5,"B","A"))))</f>
        <v>A</v>
      </c>
      <c r="AD9" s="57" t="str">
        <f aca="true" t="shared" si="14" ref="AD9:AD15">IF(AC9="A","4.0",IF(AC9="B","3.0",IF(AC9="C","2.0",IF(AC9="D","1.0","0"))))</f>
        <v>4.0</v>
      </c>
      <c r="AE9" s="10">
        <v>8.4</v>
      </c>
      <c r="AF9" s="11">
        <v>8</v>
      </c>
      <c r="AG9" s="63">
        <f aca="true" t="shared" si="15" ref="AG9:AG15">AE9*0.4+AF9*0.6</f>
        <v>8.16</v>
      </c>
      <c r="AH9" s="56" t="str">
        <f aca="true" t="shared" si="16" ref="AH9:AH15">IF(AG9&lt;4,"F",IF(AG9&lt;5.5,"D",IF(AG9&lt;7,"C",IF(AG9&lt;8.5,"B","A"))))</f>
        <v>B</v>
      </c>
      <c r="AI9" s="57" t="str">
        <f aca="true" t="shared" si="17" ref="AI9:AI15">IF(AH9="A","4.0",IF(AH9="B","3.0",IF(AH9="C","2.0",IF(AH9="D","1.0","0"))))</f>
        <v>3.0</v>
      </c>
      <c r="AJ9" s="10">
        <v>8</v>
      </c>
      <c r="AK9" s="11">
        <v>8</v>
      </c>
      <c r="AL9" s="63">
        <f aca="true" t="shared" si="18" ref="AL9:AL15">AJ9*0.4+AK9*0.6</f>
        <v>8</v>
      </c>
      <c r="AM9" s="56" t="str">
        <f aca="true" t="shared" si="19" ref="AM9:AM15">IF(AL9&lt;4,"F",IF(AL9&lt;5.5,"D",IF(AL9&lt;7,"C",IF(AL9&lt;8.5,"B","A"))))</f>
        <v>B</v>
      </c>
      <c r="AN9" s="57" t="str">
        <f aca="true" t="shared" si="20" ref="AN9:AN15">IF(AM9="A","4.0",IF(AM9="B","3.0",IF(AM9="C","2.0",IF(AM9="D","1.0","0"))))</f>
        <v>3.0</v>
      </c>
      <c r="AO9" s="10">
        <v>9</v>
      </c>
      <c r="AP9" s="11">
        <v>9</v>
      </c>
      <c r="AQ9" s="63">
        <f aca="true" t="shared" si="21" ref="AQ9:AQ15">AO9*0.4+AP9*0.6</f>
        <v>9</v>
      </c>
      <c r="AR9" s="56" t="str">
        <f aca="true" t="shared" si="22" ref="AR9:AR15">IF(AQ9&lt;4,"F",IF(AQ9&lt;5.5,"D",IF(AQ9&lt;7,"C",IF(AQ9&lt;8.5,"B","A"))))</f>
        <v>A</v>
      </c>
      <c r="AS9" s="57" t="str">
        <f aca="true" t="shared" si="23" ref="AS9:AS15">IF(AR9="A","4.0",IF(AR9="B","3.0",IF(AR9="C","2.0",IF(AR9="D","1.0","0"))))</f>
        <v>4.0</v>
      </c>
      <c r="AT9" s="10">
        <v>8</v>
      </c>
      <c r="AU9" s="11">
        <v>9</v>
      </c>
      <c r="AV9" s="63">
        <f aca="true" t="shared" si="24" ref="AV9:AV15">AT9*0.4+AU9*0.6</f>
        <v>8.6</v>
      </c>
      <c r="AW9" s="56" t="str">
        <f aca="true" t="shared" si="25" ref="AW9:AW15">IF(AV9&lt;4,"F",IF(AV9&lt;5.5,"D",IF(AV9&lt;7,"C",IF(AV9&lt;8.5,"B","A"))))</f>
        <v>A</v>
      </c>
      <c r="AX9" s="57" t="str">
        <f aca="true" t="shared" si="26" ref="AX9:AX15">IF(AW9="A","4.0",IF(AW9="B","3.0",IF(AW9="C","2.0",IF(AW9="D","1.0","0"))))</f>
        <v>4.0</v>
      </c>
      <c r="AY9" s="10">
        <v>8.2</v>
      </c>
      <c r="AZ9" s="11">
        <v>9</v>
      </c>
      <c r="BA9" s="63">
        <f aca="true" t="shared" si="27" ref="BA9:BA15">AY9*0.4+AZ9*0.6</f>
        <v>8.68</v>
      </c>
      <c r="BB9" s="56" t="str">
        <f aca="true" t="shared" si="28" ref="BB9:BB15">IF(BA9&lt;4,"F",IF(BA9&lt;5.5,"D",IF(BA9&lt;7,"C",IF(BA9&lt;8.5,"B","A"))))</f>
        <v>A</v>
      </c>
      <c r="BC9" s="57" t="str">
        <f aca="true" t="shared" si="29" ref="BC9:BC15">IF(BB9="A","4.0",IF(BB9="B","3.0",IF(BB9="C","2.0",IF(BB9="D","1.0","0"))))</f>
        <v>4.0</v>
      </c>
    </row>
    <row r="10" spans="1:55" ht="18" customHeight="1">
      <c r="A10" s="6">
        <v>3</v>
      </c>
      <c r="B10" s="35" t="s">
        <v>246</v>
      </c>
      <c r="C10" s="19" t="s">
        <v>247</v>
      </c>
      <c r="D10" s="21" t="s">
        <v>248</v>
      </c>
      <c r="E10" s="82" t="s">
        <v>498</v>
      </c>
      <c r="F10" s="10">
        <v>8</v>
      </c>
      <c r="G10" s="11">
        <v>9</v>
      </c>
      <c r="H10" s="63">
        <f t="shared" si="0"/>
        <v>8.6</v>
      </c>
      <c r="I10" s="56" t="str">
        <f t="shared" si="1"/>
        <v>A</v>
      </c>
      <c r="J10" s="57" t="str">
        <f t="shared" si="2"/>
        <v>4.0</v>
      </c>
      <c r="K10" s="10">
        <v>7.2</v>
      </c>
      <c r="L10" s="11">
        <v>7</v>
      </c>
      <c r="M10" s="63">
        <f t="shared" si="3"/>
        <v>7.08</v>
      </c>
      <c r="N10" s="56" t="str">
        <f t="shared" si="4"/>
        <v>B</v>
      </c>
      <c r="O10" s="57" t="str">
        <f t="shared" si="5"/>
        <v>3.0</v>
      </c>
      <c r="P10" s="10">
        <v>6.6</v>
      </c>
      <c r="Q10" s="11">
        <v>7</v>
      </c>
      <c r="R10" s="63">
        <f t="shared" si="6"/>
        <v>6.84</v>
      </c>
      <c r="S10" s="56" t="str">
        <f t="shared" si="7"/>
        <v>C</v>
      </c>
      <c r="T10" s="57" t="str">
        <f t="shared" si="8"/>
        <v>2.0</v>
      </c>
      <c r="U10" s="10">
        <v>7</v>
      </c>
      <c r="V10" s="11">
        <v>7</v>
      </c>
      <c r="W10" s="63">
        <f t="shared" si="9"/>
        <v>7</v>
      </c>
      <c r="X10" s="56" t="str">
        <f t="shared" si="10"/>
        <v>B</v>
      </c>
      <c r="Y10" s="57" t="str">
        <f t="shared" si="11"/>
        <v>3.0</v>
      </c>
      <c r="Z10" s="10">
        <v>6.3</v>
      </c>
      <c r="AA10" s="11">
        <v>7</v>
      </c>
      <c r="AB10" s="63">
        <f t="shared" si="12"/>
        <v>6.720000000000001</v>
      </c>
      <c r="AC10" s="56" t="str">
        <f t="shared" si="13"/>
        <v>C</v>
      </c>
      <c r="AD10" s="57" t="str">
        <f t="shared" si="14"/>
        <v>2.0</v>
      </c>
      <c r="AE10" s="10">
        <v>6.4</v>
      </c>
      <c r="AF10" s="11">
        <v>7</v>
      </c>
      <c r="AG10" s="63">
        <f t="shared" si="15"/>
        <v>6.760000000000001</v>
      </c>
      <c r="AH10" s="56" t="str">
        <f t="shared" si="16"/>
        <v>C</v>
      </c>
      <c r="AI10" s="57" t="str">
        <f t="shared" si="17"/>
        <v>2.0</v>
      </c>
      <c r="AJ10" s="10">
        <v>7</v>
      </c>
      <c r="AK10" s="11">
        <v>8</v>
      </c>
      <c r="AL10" s="63">
        <f t="shared" si="18"/>
        <v>7.6</v>
      </c>
      <c r="AM10" s="56" t="str">
        <f t="shared" si="19"/>
        <v>B</v>
      </c>
      <c r="AN10" s="57" t="str">
        <f t="shared" si="20"/>
        <v>3.0</v>
      </c>
      <c r="AO10" s="10">
        <v>7</v>
      </c>
      <c r="AP10" s="11">
        <v>7</v>
      </c>
      <c r="AQ10" s="63">
        <f t="shared" si="21"/>
        <v>7</v>
      </c>
      <c r="AR10" s="56" t="str">
        <f t="shared" si="22"/>
        <v>B</v>
      </c>
      <c r="AS10" s="57" t="str">
        <f t="shared" si="23"/>
        <v>3.0</v>
      </c>
      <c r="AT10" s="10">
        <v>7</v>
      </c>
      <c r="AU10" s="11">
        <v>7</v>
      </c>
      <c r="AV10" s="63">
        <f t="shared" si="24"/>
        <v>7</v>
      </c>
      <c r="AW10" s="56" t="str">
        <f t="shared" si="25"/>
        <v>B</v>
      </c>
      <c r="AX10" s="57" t="str">
        <f t="shared" si="26"/>
        <v>3.0</v>
      </c>
      <c r="AY10" s="10">
        <v>6.2</v>
      </c>
      <c r="AZ10" s="11">
        <v>6</v>
      </c>
      <c r="BA10" s="63">
        <f t="shared" si="27"/>
        <v>6.08</v>
      </c>
      <c r="BB10" s="56" t="str">
        <f t="shared" si="28"/>
        <v>C</v>
      </c>
      <c r="BC10" s="57" t="str">
        <f t="shared" si="29"/>
        <v>2.0</v>
      </c>
    </row>
    <row r="11" spans="1:55" ht="18" customHeight="1">
      <c r="A11" s="6">
        <v>4</v>
      </c>
      <c r="B11" s="35" t="s">
        <v>249</v>
      </c>
      <c r="C11" s="19" t="s">
        <v>250</v>
      </c>
      <c r="D11" s="21" t="s">
        <v>251</v>
      </c>
      <c r="E11" s="82" t="s">
        <v>496</v>
      </c>
      <c r="F11" s="10"/>
      <c r="G11" s="11"/>
      <c r="H11" s="63">
        <f t="shared" si="0"/>
        <v>0</v>
      </c>
      <c r="I11" s="56" t="str">
        <f t="shared" si="1"/>
        <v>F</v>
      </c>
      <c r="J11" s="57" t="str">
        <f t="shared" si="2"/>
        <v>0</v>
      </c>
      <c r="K11" s="10"/>
      <c r="L11" s="11"/>
      <c r="M11" s="63">
        <f t="shared" si="3"/>
        <v>0</v>
      </c>
      <c r="N11" s="56" t="str">
        <f t="shared" si="4"/>
        <v>F</v>
      </c>
      <c r="O11" s="57" t="str">
        <f t="shared" si="5"/>
        <v>0</v>
      </c>
      <c r="P11" s="10"/>
      <c r="Q11" s="11"/>
      <c r="R11" s="63">
        <f t="shared" si="6"/>
        <v>0</v>
      </c>
      <c r="S11" s="56" t="str">
        <f t="shared" si="7"/>
        <v>F</v>
      </c>
      <c r="T11" s="57" t="str">
        <f t="shared" si="8"/>
        <v>0</v>
      </c>
      <c r="U11" s="10"/>
      <c r="V11" s="11"/>
      <c r="W11" s="63">
        <f t="shared" si="9"/>
        <v>0</v>
      </c>
      <c r="X11" s="56" t="str">
        <f t="shared" si="10"/>
        <v>F</v>
      </c>
      <c r="Y11" s="57" t="str">
        <f t="shared" si="11"/>
        <v>0</v>
      </c>
      <c r="Z11" s="10"/>
      <c r="AA11" s="11"/>
      <c r="AB11" s="63">
        <f t="shared" si="12"/>
        <v>0</v>
      </c>
      <c r="AC11" s="56" t="str">
        <f t="shared" si="13"/>
        <v>F</v>
      </c>
      <c r="AD11" s="57" t="str">
        <f t="shared" si="14"/>
        <v>0</v>
      </c>
      <c r="AE11" s="10"/>
      <c r="AF11" s="11"/>
      <c r="AG11" s="63">
        <f t="shared" si="15"/>
        <v>0</v>
      </c>
      <c r="AH11" s="56" t="str">
        <f t="shared" si="16"/>
        <v>F</v>
      </c>
      <c r="AI11" s="57" t="str">
        <f t="shared" si="17"/>
        <v>0</v>
      </c>
      <c r="AJ11" s="10"/>
      <c r="AK11" s="11"/>
      <c r="AL11" s="63">
        <f t="shared" si="18"/>
        <v>0</v>
      </c>
      <c r="AM11" s="56" t="str">
        <f t="shared" si="19"/>
        <v>F</v>
      </c>
      <c r="AN11" s="57" t="str">
        <f t="shared" si="20"/>
        <v>0</v>
      </c>
      <c r="AO11" s="10"/>
      <c r="AP11" s="11"/>
      <c r="AQ11" s="63">
        <f t="shared" si="21"/>
        <v>0</v>
      </c>
      <c r="AR11" s="56" t="str">
        <f t="shared" si="22"/>
        <v>F</v>
      </c>
      <c r="AS11" s="57" t="str">
        <f t="shared" si="23"/>
        <v>0</v>
      </c>
      <c r="AT11" s="10"/>
      <c r="AU11" s="11"/>
      <c r="AV11" s="63">
        <f t="shared" si="24"/>
        <v>0</v>
      </c>
      <c r="AW11" s="56" t="str">
        <f t="shared" si="25"/>
        <v>F</v>
      </c>
      <c r="AX11" s="57" t="str">
        <f t="shared" si="26"/>
        <v>0</v>
      </c>
      <c r="AY11" s="10"/>
      <c r="AZ11" s="11"/>
      <c r="BA11" s="63">
        <f t="shared" si="27"/>
        <v>0</v>
      </c>
      <c r="BB11" s="56" t="str">
        <f t="shared" si="28"/>
        <v>F</v>
      </c>
      <c r="BC11" s="57" t="str">
        <f t="shared" si="29"/>
        <v>0</v>
      </c>
    </row>
    <row r="12" spans="1:55" ht="18" customHeight="1">
      <c r="A12" s="6">
        <v>5</v>
      </c>
      <c r="B12" s="35" t="s">
        <v>252</v>
      </c>
      <c r="C12" s="19" t="s">
        <v>253</v>
      </c>
      <c r="D12" s="21" t="s">
        <v>254</v>
      </c>
      <c r="E12" s="82" t="s">
        <v>496</v>
      </c>
      <c r="F12" s="10"/>
      <c r="G12" s="11"/>
      <c r="H12" s="63">
        <f t="shared" si="0"/>
        <v>0</v>
      </c>
      <c r="I12" s="56" t="str">
        <f t="shared" si="1"/>
        <v>F</v>
      </c>
      <c r="J12" s="57" t="str">
        <f t="shared" si="2"/>
        <v>0</v>
      </c>
      <c r="K12" s="10"/>
      <c r="L12" s="11"/>
      <c r="M12" s="63">
        <f t="shared" si="3"/>
        <v>0</v>
      </c>
      <c r="N12" s="56" t="str">
        <f t="shared" si="4"/>
        <v>F</v>
      </c>
      <c r="O12" s="57" t="str">
        <f t="shared" si="5"/>
        <v>0</v>
      </c>
      <c r="P12" s="10"/>
      <c r="Q12" s="11"/>
      <c r="R12" s="63">
        <f t="shared" si="6"/>
        <v>0</v>
      </c>
      <c r="S12" s="56" t="str">
        <f t="shared" si="7"/>
        <v>F</v>
      </c>
      <c r="T12" s="57" t="str">
        <f t="shared" si="8"/>
        <v>0</v>
      </c>
      <c r="U12" s="10"/>
      <c r="V12" s="11"/>
      <c r="W12" s="63">
        <f t="shared" si="9"/>
        <v>0</v>
      </c>
      <c r="X12" s="56" t="str">
        <f t="shared" si="10"/>
        <v>F</v>
      </c>
      <c r="Y12" s="57" t="str">
        <f t="shared" si="11"/>
        <v>0</v>
      </c>
      <c r="Z12" s="10"/>
      <c r="AA12" s="11"/>
      <c r="AB12" s="63">
        <f t="shared" si="12"/>
        <v>0</v>
      </c>
      <c r="AC12" s="56" t="str">
        <f t="shared" si="13"/>
        <v>F</v>
      </c>
      <c r="AD12" s="57" t="str">
        <f t="shared" si="14"/>
        <v>0</v>
      </c>
      <c r="AE12" s="10"/>
      <c r="AF12" s="11"/>
      <c r="AG12" s="63">
        <f t="shared" si="15"/>
        <v>0</v>
      </c>
      <c r="AH12" s="56" t="str">
        <f t="shared" si="16"/>
        <v>F</v>
      </c>
      <c r="AI12" s="57" t="str">
        <f t="shared" si="17"/>
        <v>0</v>
      </c>
      <c r="AJ12" s="10"/>
      <c r="AK12" s="11"/>
      <c r="AL12" s="63">
        <f t="shared" si="18"/>
        <v>0</v>
      </c>
      <c r="AM12" s="56" t="str">
        <f t="shared" si="19"/>
        <v>F</v>
      </c>
      <c r="AN12" s="57" t="str">
        <f t="shared" si="20"/>
        <v>0</v>
      </c>
      <c r="AO12" s="10"/>
      <c r="AP12" s="11"/>
      <c r="AQ12" s="63">
        <f t="shared" si="21"/>
        <v>0</v>
      </c>
      <c r="AR12" s="56" t="str">
        <f t="shared" si="22"/>
        <v>F</v>
      </c>
      <c r="AS12" s="57" t="str">
        <f t="shared" si="23"/>
        <v>0</v>
      </c>
      <c r="AT12" s="10"/>
      <c r="AU12" s="11"/>
      <c r="AV12" s="63">
        <f t="shared" si="24"/>
        <v>0</v>
      </c>
      <c r="AW12" s="56" t="str">
        <f t="shared" si="25"/>
        <v>F</v>
      </c>
      <c r="AX12" s="57" t="str">
        <f t="shared" si="26"/>
        <v>0</v>
      </c>
      <c r="AY12" s="10"/>
      <c r="AZ12" s="11"/>
      <c r="BA12" s="63">
        <f t="shared" si="27"/>
        <v>0</v>
      </c>
      <c r="BB12" s="56" t="str">
        <f t="shared" si="28"/>
        <v>F</v>
      </c>
      <c r="BC12" s="57" t="str">
        <f t="shared" si="29"/>
        <v>0</v>
      </c>
    </row>
    <row r="13" spans="1:55" ht="18" customHeight="1">
      <c r="A13" s="6">
        <v>6</v>
      </c>
      <c r="B13" s="35" t="s">
        <v>255</v>
      </c>
      <c r="C13" s="19" t="s">
        <v>256</v>
      </c>
      <c r="D13" s="21" t="s">
        <v>257</v>
      </c>
      <c r="E13" s="82" t="s">
        <v>496</v>
      </c>
      <c r="F13" s="10"/>
      <c r="G13" s="11"/>
      <c r="H13" s="63">
        <f t="shared" si="0"/>
        <v>0</v>
      </c>
      <c r="I13" s="56" t="str">
        <f t="shared" si="1"/>
        <v>F</v>
      </c>
      <c r="J13" s="57" t="str">
        <f t="shared" si="2"/>
        <v>0</v>
      </c>
      <c r="K13" s="10"/>
      <c r="L13" s="11"/>
      <c r="M13" s="63">
        <f t="shared" si="3"/>
        <v>0</v>
      </c>
      <c r="N13" s="56" t="str">
        <f t="shared" si="4"/>
        <v>F</v>
      </c>
      <c r="O13" s="57" t="str">
        <f t="shared" si="5"/>
        <v>0</v>
      </c>
      <c r="P13" s="10"/>
      <c r="Q13" s="11"/>
      <c r="R13" s="63">
        <f t="shared" si="6"/>
        <v>0</v>
      </c>
      <c r="S13" s="56" t="str">
        <f t="shared" si="7"/>
        <v>F</v>
      </c>
      <c r="T13" s="57" t="str">
        <f t="shared" si="8"/>
        <v>0</v>
      </c>
      <c r="U13" s="10"/>
      <c r="V13" s="11"/>
      <c r="W13" s="63">
        <f t="shared" si="9"/>
        <v>0</v>
      </c>
      <c r="X13" s="56" t="str">
        <f t="shared" si="10"/>
        <v>F</v>
      </c>
      <c r="Y13" s="57" t="str">
        <f t="shared" si="11"/>
        <v>0</v>
      </c>
      <c r="Z13" s="10"/>
      <c r="AA13" s="11"/>
      <c r="AB13" s="63">
        <f t="shared" si="12"/>
        <v>0</v>
      </c>
      <c r="AC13" s="56" t="str">
        <f t="shared" si="13"/>
        <v>F</v>
      </c>
      <c r="AD13" s="57" t="str">
        <f t="shared" si="14"/>
        <v>0</v>
      </c>
      <c r="AE13" s="10"/>
      <c r="AF13" s="11"/>
      <c r="AG13" s="63">
        <f t="shared" si="15"/>
        <v>0</v>
      </c>
      <c r="AH13" s="56" t="str">
        <f t="shared" si="16"/>
        <v>F</v>
      </c>
      <c r="AI13" s="57" t="str">
        <f t="shared" si="17"/>
        <v>0</v>
      </c>
      <c r="AJ13" s="10"/>
      <c r="AK13" s="11"/>
      <c r="AL13" s="63">
        <f t="shared" si="18"/>
        <v>0</v>
      </c>
      <c r="AM13" s="56" t="str">
        <f t="shared" si="19"/>
        <v>F</v>
      </c>
      <c r="AN13" s="57" t="str">
        <f t="shared" si="20"/>
        <v>0</v>
      </c>
      <c r="AO13" s="10"/>
      <c r="AP13" s="11"/>
      <c r="AQ13" s="63">
        <f t="shared" si="21"/>
        <v>0</v>
      </c>
      <c r="AR13" s="56" t="str">
        <f t="shared" si="22"/>
        <v>F</v>
      </c>
      <c r="AS13" s="57" t="str">
        <f t="shared" si="23"/>
        <v>0</v>
      </c>
      <c r="AT13" s="10"/>
      <c r="AU13" s="11"/>
      <c r="AV13" s="63">
        <f t="shared" si="24"/>
        <v>0</v>
      </c>
      <c r="AW13" s="56" t="str">
        <f t="shared" si="25"/>
        <v>F</v>
      </c>
      <c r="AX13" s="57" t="str">
        <f t="shared" si="26"/>
        <v>0</v>
      </c>
      <c r="AY13" s="10"/>
      <c r="AZ13" s="11"/>
      <c r="BA13" s="63">
        <f t="shared" si="27"/>
        <v>0</v>
      </c>
      <c r="BB13" s="56" t="str">
        <f t="shared" si="28"/>
        <v>F</v>
      </c>
      <c r="BC13" s="57" t="str">
        <f t="shared" si="29"/>
        <v>0</v>
      </c>
    </row>
    <row r="14" spans="1:55" ht="18" customHeight="1">
      <c r="A14" s="6">
        <v>7</v>
      </c>
      <c r="B14" s="35" t="s">
        <v>258</v>
      </c>
      <c r="C14" s="19" t="s">
        <v>259</v>
      </c>
      <c r="D14" s="21" t="s">
        <v>260</v>
      </c>
      <c r="E14" s="82" t="s">
        <v>496</v>
      </c>
      <c r="F14" s="10"/>
      <c r="G14" s="11"/>
      <c r="H14" s="63">
        <f t="shared" si="0"/>
        <v>0</v>
      </c>
      <c r="I14" s="56" t="str">
        <f t="shared" si="1"/>
        <v>F</v>
      </c>
      <c r="J14" s="57" t="str">
        <f t="shared" si="2"/>
        <v>0</v>
      </c>
      <c r="K14" s="10"/>
      <c r="L14" s="11"/>
      <c r="M14" s="63">
        <f t="shared" si="3"/>
        <v>0</v>
      </c>
      <c r="N14" s="56" t="str">
        <f t="shared" si="4"/>
        <v>F</v>
      </c>
      <c r="O14" s="57" t="str">
        <f t="shared" si="5"/>
        <v>0</v>
      </c>
      <c r="P14" s="10"/>
      <c r="Q14" s="11"/>
      <c r="R14" s="63">
        <f t="shared" si="6"/>
        <v>0</v>
      </c>
      <c r="S14" s="56" t="str">
        <f t="shared" si="7"/>
        <v>F</v>
      </c>
      <c r="T14" s="57" t="str">
        <f t="shared" si="8"/>
        <v>0</v>
      </c>
      <c r="U14" s="10"/>
      <c r="V14" s="11"/>
      <c r="W14" s="63">
        <f t="shared" si="9"/>
        <v>0</v>
      </c>
      <c r="X14" s="56" t="str">
        <f t="shared" si="10"/>
        <v>F</v>
      </c>
      <c r="Y14" s="57" t="str">
        <f t="shared" si="11"/>
        <v>0</v>
      </c>
      <c r="Z14" s="10"/>
      <c r="AA14" s="11"/>
      <c r="AB14" s="63">
        <f t="shared" si="12"/>
        <v>0</v>
      </c>
      <c r="AC14" s="56" t="str">
        <f t="shared" si="13"/>
        <v>F</v>
      </c>
      <c r="AD14" s="57" t="str">
        <f t="shared" si="14"/>
        <v>0</v>
      </c>
      <c r="AE14" s="10"/>
      <c r="AF14" s="11"/>
      <c r="AG14" s="63">
        <f t="shared" si="15"/>
        <v>0</v>
      </c>
      <c r="AH14" s="56" t="str">
        <f t="shared" si="16"/>
        <v>F</v>
      </c>
      <c r="AI14" s="57" t="str">
        <f t="shared" si="17"/>
        <v>0</v>
      </c>
      <c r="AJ14" s="10"/>
      <c r="AK14" s="11"/>
      <c r="AL14" s="63">
        <f t="shared" si="18"/>
        <v>0</v>
      </c>
      <c r="AM14" s="56" t="str">
        <f t="shared" si="19"/>
        <v>F</v>
      </c>
      <c r="AN14" s="57" t="str">
        <f t="shared" si="20"/>
        <v>0</v>
      </c>
      <c r="AO14" s="10"/>
      <c r="AP14" s="11"/>
      <c r="AQ14" s="63">
        <f t="shared" si="21"/>
        <v>0</v>
      </c>
      <c r="AR14" s="56" t="str">
        <f t="shared" si="22"/>
        <v>F</v>
      </c>
      <c r="AS14" s="57" t="str">
        <f t="shared" si="23"/>
        <v>0</v>
      </c>
      <c r="AT14" s="10"/>
      <c r="AU14" s="11"/>
      <c r="AV14" s="63">
        <f t="shared" si="24"/>
        <v>0</v>
      </c>
      <c r="AW14" s="56" t="str">
        <f t="shared" si="25"/>
        <v>F</v>
      </c>
      <c r="AX14" s="57" t="str">
        <f t="shared" si="26"/>
        <v>0</v>
      </c>
      <c r="AY14" s="10"/>
      <c r="AZ14" s="11"/>
      <c r="BA14" s="63">
        <f t="shared" si="27"/>
        <v>0</v>
      </c>
      <c r="BB14" s="56" t="str">
        <f t="shared" si="28"/>
        <v>F</v>
      </c>
      <c r="BC14" s="57" t="str">
        <f t="shared" si="29"/>
        <v>0</v>
      </c>
    </row>
    <row r="15" spans="1:60" ht="18" customHeight="1">
      <c r="A15" s="6">
        <v>8</v>
      </c>
      <c r="B15" s="34" t="s">
        <v>230</v>
      </c>
      <c r="C15" s="19" t="s">
        <v>231</v>
      </c>
      <c r="D15" s="21" t="s">
        <v>232</v>
      </c>
      <c r="E15" s="82" t="s">
        <v>499</v>
      </c>
      <c r="F15" s="10"/>
      <c r="G15" s="11"/>
      <c r="H15" s="63">
        <f t="shared" si="0"/>
        <v>0</v>
      </c>
      <c r="I15" s="56" t="str">
        <f t="shared" si="1"/>
        <v>F</v>
      </c>
      <c r="J15" s="57" t="str">
        <f t="shared" si="2"/>
        <v>0</v>
      </c>
      <c r="K15" s="10">
        <v>6.2</v>
      </c>
      <c r="L15" s="11">
        <v>7</v>
      </c>
      <c r="M15" s="63">
        <f t="shared" si="3"/>
        <v>6.680000000000001</v>
      </c>
      <c r="N15" s="56" t="str">
        <f t="shared" si="4"/>
        <v>C</v>
      </c>
      <c r="O15" s="57" t="str">
        <f t="shared" si="5"/>
        <v>2.0</v>
      </c>
      <c r="P15" s="10">
        <v>6.2</v>
      </c>
      <c r="Q15" s="11">
        <v>7</v>
      </c>
      <c r="R15" s="63">
        <f t="shared" si="6"/>
        <v>6.680000000000001</v>
      </c>
      <c r="S15" s="56" t="str">
        <f t="shared" si="7"/>
        <v>C</v>
      </c>
      <c r="T15" s="57" t="str">
        <f t="shared" si="8"/>
        <v>2.0</v>
      </c>
      <c r="U15" s="10"/>
      <c r="V15" s="11"/>
      <c r="W15" s="63">
        <f t="shared" si="9"/>
        <v>0</v>
      </c>
      <c r="X15" s="56" t="str">
        <f t="shared" si="10"/>
        <v>F</v>
      </c>
      <c r="Y15" s="57" t="str">
        <f t="shared" si="11"/>
        <v>0</v>
      </c>
      <c r="Z15" s="10"/>
      <c r="AA15" s="11"/>
      <c r="AB15" s="63">
        <f t="shared" si="12"/>
        <v>0</v>
      </c>
      <c r="AC15" s="56" t="str">
        <f t="shared" si="13"/>
        <v>F</v>
      </c>
      <c r="AD15" s="57" t="str">
        <f t="shared" si="14"/>
        <v>0</v>
      </c>
      <c r="AE15" s="10"/>
      <c r="AF15" s="11"/>
      <c r="AG15" s="63">
        <f t="shared" si="15"/>
        <v>0</v>
      </c>
      <c r="AH15" s="56" t="str">
        <f t="shared" si="16"/>
        <v>F</v>
      </c>
      <c r="AI15" s="57" t="str">
        <f t="shared" si="17"/>
        <v>0</v>
      </c>
      <c r="AJ15" s="10"/>
      <c r="AK15" s="11"/>
      <c r="AL15" s="63">
        <f t="shared" si="18"/>
        <v>0</v>
      </c>
      <c r="AM15" s="56" t="str">
        <f t="shared" si="19"/>
        <v>F</v>
      </c>
      <c r="AN15" s="57" t="str">
        <f t="shared" si="20"/>
        <v>0</v>
      </c>
      <c r="AO15" s="10"/>
      <c r="AP15" s="11"/>
      <c r="AQ15" s="63">
        <f t="shared" si="21"/>
        <v>0</v>
      </c>
      <c r="AR15" s="56" t="str">
        <f t="shared" si="22"/>
        <v>F</v>
      </c>
      <c r="AS15" s="57" t="str">
        <f t="shared" si="23"/>
        <v>0</v>
      </c>
      <c r="AT15" s="10"/>
      <c r="AU15" s="11"/>
      <c r="AV15" s="63">
        <f t="shared" si="24"/>
        <v>0</v>
      </c>
      <c r="AW15" s="56" t="str">
        <f t="shared" si="25"/>
        <v>F</v>
      </c>
      <c r="AX15" s="57" t="str">
        <f t="shared" si="26"/>
        <v>0</v>
      </c>
      <c r="AY15" s="10">
        <v>7</v>
      </c>
      <c r="AZ15" s="11">
        <v>7</v>
      </c>
      <c r="BA15" s="63">
        <f t="shared" si="27"/>
        <v>7</v>
      </c>
      <c r="BB15" s="56" t="str">
        <f t="shared" si="28"/>
        <v>B</v>
      </c>
      <c r="BC15" s="57" t="str">
        <f t="shared" si="29"/>
        <v>3.0</v>
      </c>
      <c r="BD15" s="48"/>
      <c r="BE15" s="48"/>
      <c r="BF15" s="48"/>
      <c r="BG15" s="48"/>
      <c r="BH15" s="48"/>
    </row>
    <row r="16" spans="51:55" ht="12.75">
      <c r="AY16" s="91"/>
      <c r="AZ16" s="91"/>
      <c r="BA16" s="91"/>
      <c r="BB16" s="91"/>
      <c r="BC16" s="91"/>
    </row>
    <row r="17" spans="47:56" ht="12.75">
      <c r="AU17" s="95" t="s">
        <v>488</v>
      </c>
      <c r="AV17" s="95"/>
      <c r="AW17" s="95"/>
      <c r="AX17" s="95"/>
      <c r="AY17" s="95"/>
      <c r="AZ17" s="95"/>
      <c r="BA17" s="95"/>
      <c r="BB17" s="95"/>
      <c r="BC17" s="95"/>
      <c r="BD17" s="95"/>
    </row>
    <row r="18" spans="47:56" ht="12.75">
      <c r="AU18" s="90" t="s">
        <v>432</v>
      </c>
      <c r="AV18" s="90"/>
      <c r="AW18" s="90"/>
      <c r="AX18" s="90"/>
      <c r="AY18" s="90"/>
      <c r="AZ18" s="90"/>
      <c r="BA18" s="90"/>
      <c r="BB18" s="90"/>
      <c r="BC18" s="90"/>
      <c r="BD18" s="90"/>
    </row>
    <row r="24" spans="47:56" ht="12.75">
      <c r="AU24" s="90"/>
      <c r="AV24" s="90"/>
      <c r="AW24" s="90"/>
      <c r="AX24" s="90"/>
      <c r="AY24" s="90"/>
      <c r="AZ24" s="90"/>
      <c r="BA24" s="90"/>
      <c r="BB24" s="90"/>
      <c r="BC24" s="90"/>
      <c r="BD24" s="90"/>
    </row>
  </sheetData>
  <sheetProtection/>
  <mergeCells count="29">
    <mergeCell ref="K5:O5"/>
    <mergeCell ref="AE5:AI5"/>
    <mergeCell ref="AE6:AI6"/>
    <mergeCell ref="P5:T5"/>
    <mergeCell ref="U5:Y5"/>
    <mergeCell ref="P6:T6"/>
    <mergeCell ref="U6:Y6"/>
    <mergeCell ref="Z5:AD5"/>
    <mergeCell ref="Z6:AD6"/>
    <mergeCell ref="AT6:AX6"/>
    <mergeCell ref="AY6:BC6"/>
    <mergeCell ref="A4:F4"/>
    <mergeCell ref="A5:A6"/>
    <mergeCell ref="B5:B6"/>
    <mergeCell ref="C5:C6"/>
    <mergeCell ref="D5:D6"/>
    <mergeCell ref="F5:J5"/>
    <mergeCell ref="F6:J6"/>
    <mergeCell ref="K6:O6"/>
    <mergeCell ref="AU17:BD17"/>
    <mergeCell ref="AU18:BD18"/>
    <mergeCell ref="AU24:BD24"/>
    <mergeCell ref="AY16:BC16"/>
    <mergeCell ref="AJ5:AN5"/>
    <mergeCell ref="AO5:AS5"/>
    <mergeCell ref="AT5:AX5"/>
    <mergeCell ref="AY5:BC5"/>
    <mergeCell ref="AJ6:AN6"/>
    <mergeCell ref="AO6:AS6"/>
  </mergeCells>
  <printOptions/>
  <pageMargins left="0.2" right="0.2" top="0.24" bottom="0.21" header="0.2" footer="0.19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9"/>
  <sheetViews>
    <sheetView zoomScalePageLayoutView="0" workbookViewId="0" topLeftCell="K2">
      <selection activeCell="AF19" sqref="AF19:AO19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20.7109375" style="2" customWidth="1"/>
    <col min="4" max="4" width="12.00390625" style="2" customWidth="1"/>
    <col min="5" max="5" width="10.7109375" style="2" customWidth="1"/>
    <col min="6" max="40" width="4.8515625" style="2" customWidth="1"/>
    <col min="41" max="16384" width="9.140625" style="2" customWidth="1"/>
  </cols>
  <sheetData>
    <row r="1" s="66" customFormat="1" ht="16.5" customHeight="1">
      <c r="A1" s="66" t="s">
        <v>0</v>
      </c>
    </row>
    <row r="2" spans="1:1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47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AT3" s="65"/>
      <c r="AU3" s="65"/>
    </row>
    <row r="4" spans="1:17" s="3" customFormat="1" ht="21" customHeight="1">
      <c r="A4" s="86" t="s">
        <v>376</v>
      </c>
      <c r="B4" s="86"/>
      <c r="C4" s="86"/>
      <c r="D4" s="86"/>
      <c r="E4" s="86"/>
      <c r="F4" s="86"/>
      <c r="L4" s="4"/>
      <c r="P4" s="4"/>
      <c r="Q4" s="4"/>
    </row>
    <row r="5" spans="1:40" ht="26.2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472</v>
      </c>
      <c r="G5" s="84"/>
      <c r="H5" s="84"/>
      <c r="I5" s="84"/>
      <c r="J5" s="85"/>
      <c r="K5" s="83" t="s">
        <v>473</v>
      </c>
      <c r="L5" s="84"/>
      <c r="M5" s="84"/>
      <c r="N5" s="84"/>
      <c r="O5" s="85"/>
      <c r="P5" s="83" t="s">
        <v>474</v>
      </c>
      <c r="Q5" s="84"/>
      <c r="R5" s="84"/>
      <c r="S5" s="84"/>
      <c r="T5" s="85"/>
      <c r="U5" s="83" t="s">
        <v>475</v>
      </c>
      <c r="V5" s="84"/>
      <c r="W5" s="84"/>
      <c r="X5" s="84"/>
      <c r="Y5" s="85"/>
      <c r="Z5" s="83" t="s">
        <v>476</v>
      </c>
      <c r="AA5" s="84"/>
      <c r="AB5" s="84"/>
      <c r="AC5" s="84"/>
      <c r="AD5" s="85"/>
      <c r="AE5" s="83" t="s">
        <v>477</v>
      </c>
      <c r="AF5" s="84"/>
      <c r="AG5" s="84"/>
      <c r="AH5" s="84"/>
      <c r="AI5" s="85"/>
      <c r="AJ5" s="83" t="s">
        <v>478</v>
      </c>
      <c r="AK5" s="84"/>
      <c r="AL5" s="84"/>
      <c r="AM5" s="84"/>
      <c r="AN5" s="85"/>
    </row>
    <row r="6" spans="1:40" ht="21.75" customHeight="1">
      <c r="A6" s="89"/>
      <c r="B6" s="89"/>
      <c r="C6" s="89"/>
      <c r="D6" s="89"/>
      <c r="E6" s="7">
        <f>SUM(F6:AN6)</f>
        <v>23</v>
      </c>
      <c r="F6" s="83">
        <v>2</v>
      </c>
      <c r="G6" s="84"/>
      <c r="H6" s="84"/>
      <c r="I6" s="84"/>
      <c r="J6" s="85"/>
      <c r="K6" s="83">
        <v>2</v>
      </c>
      <c r="L6" s="84"/>
      <c r="M6" s="84"/>
      <c r="N6" s="84"/>
      <c r="O6" s="85"/>
      <c r="P6" s="83">
        <v>3</v>
      </c>
      <c r="Q6" s="84"/>
      <c r="R6" s="84"/>
      <c r="S6" s="84"/>
      <c r="T6" s="85"/>
      <c r="U6" s="83">
        <v>3</v>
      </c>
      <c r="V6" s="84"/>
      <c r="W6" s="84"/>
      <c r="X6" s="84"/>
      <c r="Y6" s="85"/>
      <c r="Z6" s="83">
        <v>5</v>
      </c>
      <c r="AA6" s="84"/>
      <c r="AB6" s="84"/>
      <c r="AC6" s="84"/>
      <c r="AD6" s="85"/>
      <c r="AE6" s="83">
        <v>4</v>
      </c>
      <c r="AF6" s="84"/>
      <c r="AG6" s="84"/>
      <c r="AH6" s="84"/>
      <c r="AI6" s="85"/>
      <c r="AJ6" s="83">
        <v>4</v>
      </c>
      <c r="AK6" s="84"/>
      <c r="AL6" s="84"/>
      <c r="AM6" s="84"/>
      <c r="AN6" s="85"/>
    </row>
    <row r="7" spans="1:40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  <c r="AJ7" s="5" t="s">
        <v>5</v>
      </c>
      <c r="AK7" s="5" t="s">
        <v>6</v>
      </c>
      <c r="AL7" s="5" t="s">
        <v>7</v>
      </c>
      <c r="AM7" s="5" t="s">
        <v>9</v>
      </c>
      <c r="AN7" s="5" t="s">
        <v>10</v>
      </c>
    </row>
    <row r="8" spans="1:40" ht="18" customHeight="1">
      <c r="A8" s="6">
        <v>1</v>
      </c>
      <c r="B8" s="30" t="s">
        <v>135</v>
      </c>
      <c r="C8" s="45" t="s">
        <v>136</v>
      </c>
      <c r="D8" s="26" t="s">
        <v>137</v>
      </c>
      <c r="E8" s="64">
        <f>(J8*$F$6+O8*$K$6+T8*$P$6+Y8*$U$6+AD8*$Z$6+AI8*$AE$6+AN8*$AJ$6)/$E$6</f>
        <v>3.8260869565217392</v>
      </c>
      <c r="F8" s="10">
        <v>7.7</v>
      </c>
      <c r="G8" s="11">
        <v>8</v>
      </c>
      <c r="H8" s="63">
        <f>F8*0.4+G8*0.6</f>
        <v>7.88</v>
      </c>
      <c r="I8" s="56" t="str">
        <f>IF(H8&lt;4,"F",IF(H8&lt;5.5,"D",IF(H8&lt;7,"C",IF(H8&lt;8.5,"B","A"))))</f>
        <v>B</v>
      </c>
      <c r="J8" s="57" t="str">
        <f>IF(I8="A","4.0",IF(I8="B","3.0",IF(I8="C","2.0",IF(I8="D","1.0","0"))))</f>
        <v>3.0</v>
      </c>
      <c r="K8" s="10">
        <v>8</v>
      </c>
      <c r="L8" s="11">
        <v>8</v>
      </c>
      <c r="M8" s="63">
        <f>K8*0.4+L8*0.6</f>
        <v>8</v>
      </c>
      <c r="N8" s="56" t="str">
        <f>IF(M8&lt;4,"F",IF(M8&lt;5.5,"D",IF(M8&lt;7,"C",IF(M8&lt;8.5,"B","A"))))</f>
        <v>B</v>
      </c>
      <c r="O8" s="57" t="str">
        <f>IF(N8="A","4.0",IF(N8="B","3.0",IF(N8="C","2.0",IF(N8="D","1.0","0"))))</f>
        <v>3.0</v>
      </c>
      <c r="P8" s="10">
        <v>9</v>
      </c>
      <c r="Q8" s="11">
        <v>9</v>
      </c>
      <c r="R8" s="63">
        <f>P8*0.4+Q8*0.6</f>
        <v>9</v>
      </c>
      <c r="S8" s="56" t="str">
        <f>IF(R8&lt;4,"F",IF(R8&lt;5.5,"D",IF(R8&lt;7,"C",IF(R8&lt;8.5,"B","A"))))</f>
        <v>A</v>
      </c>
      <c r="T8" s="57" t="str">
        <f>IF(S8="A","4.0",IF(S8="B","3.0",IF(S8="C","2.0",IF(S8="D","1.0","0"))))</f>
        <v>4.0</v>
      </c>
      <c r="U8" s="10">
        <v>8.5</v>
      </c>
      <c r="V8" s="11">
        <v>8.5</v>
      </c>
      <c r="W8" s="63">
        <f>U8*0.4+V8*0.6</f>
        <v>8.5</v>
      </c>
      <c r="X8" s="56" t="str">
        <f>IF(W8&lt;4,"F",IF(W8&lt;5.5,"D",IF(W8&lt;7,"C",IF(W8&lt;8.5,"B","A"))))</f>
        <v>A</v>
      </c>
      <c r="Y8" s="57" t="str">
        <f>IF(X8="A","4.0",IF(X8="B","3.0",IF(X8="C","2.0",IF(X8="D","1.0","0"))))</f>
        <v>4.0</v>
      </c>
      <c r="Z8" s="10">
        <v>9</v>
      </c>
      <c r="AA8" s="11">
        <v>9</v>
      </c>
      <c r="AB8" s="63">
        <f>Z8*0.4+AA8*0.6</f>
        <v>9</v>
      </c>
      <c r="AC8" s="56" t="str">
        <f>IF(AB8&lt;4,"F",IF(AB8&lt;5.5,"D",IF(AB8&lt;7,"C",IF(AB8&lt;8.5,"B","A"))))</f>
        <v>A</v>
      </c>
      <c r="AD8" s="57" t="str">
        <f>IF(AC8="A","4.0",IF(AC8="B","3.0",IF(AC8="C","2.0",IF(AC8="D","1.0","0"))))</f>
        <v>4.0</v>
      </c>
      <c r="AE8" s="10">
        <v>9.5</v>
      </c>
      <c r="AF8" s="11">
        <v>9.5</v>
      </c>
      <c r="AG8" s="63">
        <f>AE8*0.4+AF8*0.6</f>
        <v>9.5</v>
      </c>
      <c r="AH8" s="56" t="str">
        <f>IF(AG8&lt;4,"F",IF(AG8&lt;5.5,"D",IF(AG8&lt;7,"C",IF(AG8&lt;8.5,"B","A"))))</f>
        <v>A</v>
      </c>
      <c r="AI8" s="57" t="str">
        <f>IF(AH8="A","4.0",IF(AH8="B","3.0",IF(AH8="C","2.0",IF(AH8="D","1.0","0"))))</f>
        <v>4.0</v>
      </c>
      <c r="AJ8" s="10">
        <v>8.5</v>
      </c>
      <c r="AK8" s="11">
        <v>8.5</v>
      </c>
      <c r="AL8" s="63">
        <f>AJ8*0.4+AK8*0.6</f>
        <v>8.5</v>
      </c>
      <c r="AM8" s="56" t="str">
        <f>IF(AL8&lt;4,"F",IF(AL8&lt;5.5,"D",IF(AL8&lt;7,"C",IF(AL8&lt;8.5,"B","A"))))</f>
        <v>A</v>
      </c>
      <c r="AN8" s="57" t="str">
        <f>IF(AM8="A","4.0",IF(AM8="B","3.0",IF(AM8="C","2.0",IF(AM8="D","1.0","0"))))</f>
        <v>4.0</v>
      </c>
    </row>
    <row r="9" spans="1:40" ht="18" customHeight="1">
      <c r="A9" s="6">
        <v>2</v>
      </c>
      <c r="B9" s="31" t="s">
        <v>138</v>
      </c>
      <c r="C9" s="45" t="s">
        <v>139</v>
      </c>
      <c r="D9" s="18" t="s">
        <v>140</v>
      </c>
      <c r="E9" s="64">
        <f>(J9*$F$6+O9*$K$6+T9*$P$6+Y9*$U$6+AD9*$Z$6+AI9*$AE$6+AN9*$AJ$6)/$E$6</f>
        <v>0</v>
      </c>
      <c r="F9" s="10">
        <v>7.7</v>
      </c>
      <c r="G9" s="11">
        <v>0</v>
      </c>
      <c r="H9" s="63">
        <f>F9*0.4+G9*0.6</f>
        <v>3.08</v>
      </c>
      <c r="I9" s="56" t="str">
        <f>IF(H9&lt;4,"F",IF(H9&lt;5.5,"D",IF(H9&lt;7,"C",IF(H9&lt;8.5,"B","A"))))</f>
        <v>F</v>
      </c>
      <c r="J9" s="57" t="str">
        <f>IF(I9="A","4.0",IF(I9="B","3.0",IF(I9="C","2.0",IF(I9="D","1.0","0"))))</f>
        <v>0</v>
      </c>
      <c r="K9" s="10">
        <v>7.7</v>
      </c>
      <c r="L9" s="11">
        <v>0</v>
      </c>
      <c r="M9" s="63">
        <f>K9*0.4+L9*0.6</f>
        <v>3.08</v>
      </c>
      <c r="N9" s="56" t="str">
        <f>IF(M9&lt;4,"F",IF(M9&lt;5.5,"D",IF(M9&lt;7,"C",IF(M9&lt;8.5,"B","A"))))</f>
        <v>F</v>
      </c>
      <c r="O9" s="57" t="str">
        <f>IF(N9="A","4.0",IF(N9="B","3.0",IF(N9="C","2.0",IF(N9="D","1.0","0"))))</f>
        <v>0</v>
      </c>
      <c r="P9" s="10"/>
      <c r="Q9" s="11"/>
      <c r="R9" s="63">
        <f>P9*0.4+Q9*0.6</f>
        <v>0</v>
      </c>
      <c r="S9" s="56" t="str">
        <f>IF(R9&lt;4,"F",IF(R9&lt;5.5,"D",IF(R9&lt;7,"C",IF(R9&lt;8.5,"B","A"))))</f>
        <v>F</v>
      </c>
      <c r="T9" s="57" t="str">
        <f>IF(S9="A","4.0",IF(S9="B","3.0",IF(S9="C","2.0",IF(S9="D","1.0","0"))))</f>
        <v>0</v>
      </c>
      <c r="U9" s="10"/>
      <c r="V9" s="11"/>
      <c r="W9" s="63">
        <f>U9*0.4+V9*0.6</f>
        <v>0</v>
      </c>
      <c r="X9" s="56" t="str">
        <f>IF(W9&lt;4,"F",IF(W9&lt;5.5,"D",IF(W9&lt;7,"C",IF(W9&lt;8.5,"B","A"))))</f>
        <v>F</v>
      </c>
      <c r="Y9" s="57" t="str">
        <f>IF(X9="A","4.0",IF(X9="B","3.0",IF(X9="C","2.0",IF(X9="D","1.0","0"))))</f>
        <v>0</v>
      </c>
      <c r="Z9" s="10"/>
      <c r="AA9" s="11"/>
      <c r="AB9" s="63">
        <f>Z9*0.4+AA9*0.6</f>
        <v>0</v>
      </c>
      <c r="AC9" s="56" t="str">
        <f>IF(AB9&lt;4,"F",IF(AB9&lt;5.5,"D",IF(AB9&lt;7,"C",IF(AB9&lt;8.5,"B","A"))))</f>
        <v>F</v>
      </c>
      <c r="AD9" s="57" t="str">
        <f>IF(AC9="A","4.0",IF(AC9="B","3.0",IF(AC9="C","2.0",IF(AC9="D","1.0","0"))))</f>
        <v>0</v>
      </c>
      <c r="AE9" s="10"/>
      <c r="AF9" s="11"/>
      <c r="AG9" s="63">
        <f>AE9*0.4+AF9*0.6</f>
        <v>0</v>
      </c>
      <c r="AH9" s="56" t="str">
        <f>IF(AG9&lt;4,"F",IF(AG9&lt;5.5,"D",IF(AG9&lt;7,"C",IF(AG9&lt;8.5,"B","A"))))</f>
        <v>F</v>
      </c>
      <c r="AI9" s="57" t="str">
        <f>IF(AH9="A","4.0",IF(AH9="B","3.0",IF(AH9="C","2.0",IF(AH9="D","1.0","0"))))</f>
        <v>0</v>
      </c>
      <c r="AJ9" s="10"/>
      <c r="AK9" s="11"/>
      <c r="AL9" s="63">
        <f>AJ9*0.4+AK9*0.6</f>
        <v>0</v>
      </c>
      <c r="AM9" s="56" t="str">
        <f>IF(AL9&lt;4,"F",IF(AL9&lt;5.5,"D",IF(AL9&lt;7,"C",IF(AL9&lt;8.5,"B","A"))))</f>
        <v>F</v>
      </c>
      <c r="AN9" s="57" t="str">
        <f>IF(AM9="A","4.0",IF(AM9="B","3.0",IF(AM9="C","2.0",IF(AM9="D","1.0","0"))))</f>
        <v>0</v>
      </c>
    </row>
    <row r="10" spans="1:40" ht="18" customHeight="1">
      <c r="A10" s="6">
        <v>3</v>
      </c>
      <c r="B10" s="31" t="s">
        <v>141</v>
      </c>
      <c r="C10" s="45" t="s">
        <v>142</v>
      </c>
      <c r="D10" s="18" t="s">
        <v>143</v>
      </c>
      <c r="E10" s="64">
        <f>(J10*$F$6+O10*$K$6+T10*$P$6+Y10*$U$6+AD10*$Z$6+AI10*$AE$6+AN10*$AJ$6)/$E$6</f>
        <v>0</v>
      </c>
      <c r="F10" s="10">
        <v>0</v>
      </c>
      <c r="G10" s="11">
        <v>0</v>
      </c>
      <c r="H10" s="63">
        <f>F10*0.4+G10*0.6</f>
        <v>0</v>
      </c>
      <c r="I10" s="56" t="str">
        <f>IF(H10&lt;4,"F",IF(H10&lt;5.5,"D",IF(H10&lt;7,"C",IF(H10&lt;8.5,"B","A"))))</f>
        <v>F</v>
      </c>
      <c r="J10" s="57" t="str">
        <f>IF(I10="A","4.0",IF(I10="B","3.0",IF(I10="C","2.0",IF(I10="D","1.0","0"))))</f>
        <v>0</v>
      </c>
      <c r="K10" s="10">
        <v>0</v>
      </c>
      <c r="L10" s="11">
        <v>0</v>
      </c>
      <c r="M10" s="63">
        <f>K10*0.4+L10*0.6</f>
        <v>0</v>
      </c>
      <c r="N10" s="56" t="str">
        <f>IF(M10&lt;4,"F",IF(M10&lt;5.5,"D",IF(M10&lt;7,"C",IF(M10&lt;8.5,"B","A"))))</f>
        <v>F</v>
      </c>
      <c r="O10" s="57" t="str">
        <f>IF(N10="A","4.0",IF(N10="B","3.0",IF(N10="C","2.0",IF(N10="D","1.0","0"))))</f>
        <v>0</v>
      </c>
      <c r="P10" s="10"/>
      <c r="Q10" s="11"/>
      <c r="R10" s="63">
        <f>P10*0.4+Q10*0.6</f>
        <v>0</v>
      </c>
      <c r="S10" s="56" t="str">
        <f>IF(R10&lt;4,"F",IF(R10&lt;5.5,"D",IF(R10&lt;7,"C",IF(R10&lt;8.5,"B","A"))))</f>
        <v>F</v>
      </c>
      <c r="T10" s="57" t="str">
        <f>IF(S10="A","4.0",IF(S10="B","3.0",IF(S10="C","2.0",IF(S10="D","1.0","0"))))</f>
        <v>0</v>
      </c>
      <c r="U10" s="10"/>
      <c r="V10" s="11"/>
      <c r="W10" s="63">
        <f>U10*0.4+V10*0.6</f>
        <v>0</v>
      </c>
      <c r="X10" s="56" t="str">
        <f>IF(W10&lt;4,"F",IF(W10&lt;5.5,"D",IF(W10&lt;7,"C",IF(W10&lt;8.5,"B","A"))))</f>
        <v>F</v>
      </c>
      <c r="Y10" s="57" t="str">
        <f>IF(X10="A","4.0",IF(X10="B","3.0",IF(X10="C","2.0",IF(X10="D","1.0","0"))))</f>
        <v>0</v>
      </c>
      <c r="Z10" s="10"/>
      <c r="AA10" s="11"/>
      <c r="AB10" s="63">
        <f>Z10*0.4+AA10*0.6</f>
        <v>0</v>
      </c>
      <c r="AC10" s="56" t="str">
        <f>IF(AB10&lt;4,"F",IF(AB10&lt;5.5,"D",IF(AB10&lt;7,"C",IF(AB10&lt;8.5,"B","A"))))</f>
        <v>F</v>
      </c>
      <c r="AD10" s="57" t="str">
        <f>IF(AC10="A","4.0",IF(AC10="B","3.0",IF(AC10="C","2.0",IF(AC10="D","1.0","0"))))</f>
        <v>0</v>
      </c>
      <c r="AE10" s="10"/>
      <c r="AF10" s="11"/>
      <c r="AG10" s="63">
        <f>AE10*0.4+AF10*0.6</f>
        <v>0</v>
      </c>
      <c r="AH10" s="56" t="str">
        <f>IF(AG10&lt;4,"F",IF(AG10&lt;5.5,"D",IF(AG10&lt;7,"C",IF(AG10&lt;8.5,"B","A"))))</f>
        <v>F</v>
      </c>
      <c r="AI10" s="57" t="str">
        <f>IF(AH10="A","4.0",IF(AH10="B","3.0",IF(AH10="C","2.0",IF(AH10="D","1.0","0"))))</f>
        <v>0</v>
      </c>
      <c r="AJ10" s="10"/>
      <c r="AK10" s="11"/>
      <c r="AL10" s="63">
        <f>AJ10*0.4+AK10*0.6</f>
        <v>0</v>
      </c>
      <c r="AM10" s="56" t="str">
        <f>IF(AL10&lt;4,"F",IF(AL10&lt;5.5,"D",IF(AL10&lt;7,"C",IF(AL10&lt;8.5,"B","A"))))</f>
        <v>F</v>
      </c>
      <c r="AN10" s="57" t="str">
        <f>IF(AM10="A","4.0",IF(AM10="B","3.0",IF(AM10="C","2.0",IF(AM10="D","1.0","0"))))</f>
        <v>0</v>
      </c>
    </row>
    <row r="11" spans="1:40" ht="18" customHeight="1">
      <c r="A11" s="6">
        <v>4</v>
      </c>
      <c r="B11" s="31" t="s">
        <v>375</v>
      </c>
      <c r="C11" s="46" t="s">
        <v>272</v>
      </c>
      <c r="D11" s="18"/>
      <c r="E11" s="64">
        <f>(J11*$F$6+O11*$K$6+T11*$P$6+Y11*$U$6+AD11*$Z$6+AI11*$AE$6+AN11*$AJ$6)/$E$6</f>
        <v>0</v>
      </c>
      <c r="F11" s="10">
        <v>0</v>
      </c>
      <c r="G11" s="11">
        <v>0</v>
      </c>
      <c r="H11" s="63">
        <f>F11*0.4+G11*0.6</f>
        <v>0</v>
      </c>
      <c r="I11" s="56" t="str">
        <f>IF(H11&lt;4,"F",IF(H11&lt;5.5,"D",IF(H11&lt;7,"C",IF(H11&lt;8.5,"B","A"))))</f>
        <v>F</v>
      </c>
      <c r="J11" s="57" t="str">
        <f>IF(I11="A","4.0",IF(I11="B","3.0",IF(I11="C","2.0",IF(I11="D","1.0","0"))))</f>
        <v>0</v>
      </c>
      <c r="K11" s="10">
        <v>0</v>
      </c>
      <c r="L11" s="11">
        <v>0</v>
      </c>
      <c r="M11" s="63">
        <f>K11*0.4+L11*0.6</f>
        <v>0</v>
      </c>
      <c r="N11" s="56" t="str">
        <f>IF(M11&lt;4,"F",IF(M11&lt;5.5,"D",IF(M11&lt;7,"C",IF(M11&lt;8.5,"B","A"))))</f>
        <v>F</v>
      </c>
      <c r="O11" s="57" t="str">
        <f>IF(N11="A","4.0",IF(N11="B","3.0",IF(N11="C","2.0",IF(N11="D","1.0","0"))))</f>
        <v>0</v>
      </c>
      <c r="P11" s="10"/>
      <c r="Q11" s="11"/>
      <c r="R11" s="63">
        <f>P11*0.4+Q11*0.6</f>
        <v>0</v>
      </c>
      <c r="S11" s="56" t="str">
        <f>IF(R11&lt;4,"F",IF(R11&lt;5.5,"D",IF(R11&lt;7,"C",IF(R11&lt;8.5,"B","A"))))</f>
        <v>F</v>
      </c>
      <c r="T11" s="57" t="str">
        <f>IF(S11="A","4.0",IF(S11="B","3.0",IF(S11="C","2.0",IF(S11="D","1.0","0"))))</f>
        <v>0</v>
      </c>
      <c r="U11" s="10"/>
      <c r="V11" s="11"/>
      <c r="W11" s="63">
        <f>U11*0.4+V11*0.6</f>
        <v>0</v>
      </c>
      <c r="X11" s="56" t="str">
        <f>IF(W11&lt;4,"F",IF(W11&lt;5.5,"D",IF(W11&lt;7,"C",IF(W11&lt;8.5,"B","A"))))</f>
        <v>F</v>
      </c>
      <c r="Y11" s="57" t="str">
        <f>IF(X11="A","4.0",IF(X11="B","3.0",IF(X11="C","2.0",IF(X11="D","1.0","0"))))</f>
        <v>0</v>
      </c>
      <c r="Z11" s="10"/>
      <c r="AA11" s="11"/>
      <c r="AB11" s="63">
        <f>Z11*0.4+AA11*0.6</f>
        <v>0</v>
      </c>
      <c r="AC11" s="56" t="str">
        <f>IF(AB11&lt;4,"F",IF(AB11&lt;5.5,"D",IF(AB11&lt;7,"C",IF(AB11&lt;8.5,"B","A"))))</f>
        <v>F</v>
      </c>
      <c r="AD11" s="57" t="str">
        <f>IF(AC11="A","4.0",IF(AC11="B","3.0",IF(AC11="C","2.0",IF(AC11="D","1.0","0"))))</f>
        <v>0</v>
      </c>
      <c r="AE11" s="10"/>
      <c r="AF11" s="11"/>
      <c r="AG11" s="63">
        <f>AE11*0.4+AF11*0.6</f>
        <v>0</v>
      </c>
      <c r="AH11" s="56" t="str">
        <f>IF(AG11&lt;4,"F",IF(AG11&lt;5.5,"D",IF(AG11&lt;7,"C",IF(AG11&lt;8.5,"B","A"))))</f>
        <v>F</v>
      </c>
      <c r="AI11" s="57" t="str">
        <f>IF(AH11="A","4.0",IF(AH11="B","3.0",IF(AH11="C","2.0",IF(AH11="D","1.0","0"))))</f>
        <v>0</v>
      </c>
      <c r="AJ11" s="10"/>
      <c r="AK11" s="11"/>
      <c r="AL11" s="63">
        <f>AJ11*0.4+AK11*0.6</f>
        <v>0</v>
      </c>
      <c r="AM11" s="56" t="str">
        <f>IF(AL11&lt;4,"F",IF(AL11&lt;5.5,"D",IF(AL11&lt;7,"C",IF(AL11&lt;8.5,"B","A"))))</f>
        <v>F</v>
      </c>
      <c r="AN11" s="57" t="str">
        <f>IF(AM11="A","4.0",IF(AM11="B","3.0",IF(AM11="C","2.0",IF(AM11="D","1.0","0"))))</f>
        <v>0</v>
      </c>
    </row>
    <row r="12" spans="16:41" ht="12.75"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91" t="s">
        <v>495</v>
      </c>
      <c r="AG12" s="91"/>
      <c r="AH12" s="91"/>
      <c r="AI12" s="91"/>
      <c r="AJ12" s="91"/>
      <c r="AK12" s="91"/>
      <c r="AL12" s="91"/>
      <c r="AM12" s="91"/>
      <c r="AN12" s="91"/>
      <c r="AO12" s="95"/>
    </row>
    <row r="13" spans="16:41" ht="12.75"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90" t="s">
        <v>432</v>
      </c>
      <c r="AG13" s="90"/>
      <c r="AH13" s="90"/>
      <c r="AI13" s="90"/>
      <c r="AJ13" s="90"/>
      <c r="AK13" s="90"/>
      <c r="AL13" s="90"/>
      <c r="AM13" s="90"/>
      <c r="AN13" s="90"/>
      <c r="AO13" s="90"/>
    </row>
    <row r="18" spans="18:31" ht="12.75"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32:41" ht="12.75"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</sheetData>
  <sheetProtection/>
  <mergeCells count="22">
    <mergeCell ref="K6:O6"/>
    <mergeCell ref="K5:O5"/>
    <mergeCell ref="P6:T6"/>
    <mergeCell ref="AJ6:AN6"/>
    <mergeCell ref="P5:T5"/>
    <mergeCell ref="AE5:AI5"/>
    <mergeCell ref="A4:F4"/>
    <mergeCell ref="A5:A6"/>
    <mergeCell ref="B5:B6"/>
    <mergeCell ref="C5:C6"/>
    <mergeCell ref="D5:D6"/>
    <mergeCell ref="Z6:AD6"/>
    <mergeCell ref="U5:Y5"/>
    <mergeCell ref="U6:Y6"/>
    <mergeCell ref="F6:J6"/>
    <mergeCell ref="F5:J5"/>
    <mergeCell ref="AF12:AO12"/>
    <mergeCell ref="AF13:AO13"/>
    <mergeCell ref="AF19:AO19"/>
    <mergeCell ref="AJ5:AN5"/>
    <mergeCell ref="AE6:AI6"/>
    <mergeCell ref="Z5:AD5"/>
  </mergeCells>
  <printOptions/>
  <pageMargins left="0.2" right="0.2" top="0.24" bottom="0.21" header="0.2" footer="0.19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7109375" style="2" customWidth="1"/>
    <col min="2" max="2" width="14.421875" style="2" customWidth="1"/>
    <col min="3" max="3" width="23.7109375" style="2" customWidth="1"/>
    <col min="4" max="4" width="12.00390625" style="2" customWidth="1"/>
    <col min="5" max="5" width="7.8515625" style="2" customWidth="1"/>
    <col min="6" max="30" width="4.421875" style="2" customWidth="1"/>
    <col min="31" max="16384" width="9.140625" style="2" customWidth="1"/>
  </cols>
  <sheetData>
    <row r="1" s="66" customFormat="1" ht="16.5" customHeight="1">
      <c r="A1" s="66" t="s">
        <v>0</v>
      </c>
    </row>
    <row r="2" spans="1:1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5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7" s="3" customFormat="1" ht="21" customHeight="1">
      <c r="A4" s="86" t="s">
        <v>374</v>
      </c>
      <c r="B4" s="86"/>
      <c r="C4" s="86"/>
      <c r="D4" s="86"/>
      <c r="E4" s="86"/>
      <c r="F4" s="86"/>
      <c r="L4" s="4"/>
      <c r="P4" s="4"/>
      <c r="Q4" s="4"/>
    </row>
    <row r="5" spans="1:30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480</v>
      </c>
      <c r="G5" s="84"/>
      <c r="H5" s="84"/>
      <c r="I5" s="84"/>
      <c r="J5" s="85"/>
      <c r="K5" s="83" t="s">
        <v>481</v>
      </c>
      <c r="L5" s="84"/>
      <c r="M5" s="84"/>
      <c r="N5" s="84"/>
      <c r="O5" s="85"/>
      <c r="P5" s="83" t="s">
        <v>482</v>
      </c>
      <c r="Q5" s="84"/>
      <c r="R5" s="84"/>
      <c r="S5" s="84"/>
      <c r="T5" s="85"/>
      <c r="U5" s="83" t="s">
        <v>483</v>
      </c>
      <c r="V5" s="84"/>
      <c r="W5" s="84"/>
      <c r="X5" s="84"/>
      <c r="Y5" s="85"/>
      <c r="Z5" s="83" t="s">
        <v>484</v>
      </c>
      <c r="AA5" s="84"/>
      <c r="AB5" s="84"/>
      <c r="AC5" s="84"/>
      <c r="AD5" s="85"/>
    </row>
    <row r="6" spans="1:30" ht="21.75" customHeight="1">
      <c r="A6" s="89"/>
      <c r="B6" s="89"/>
      <c r="C6" s="89"/>
      <c r="D6" s="89"/>
      <c r="E6" s="7">
        <f>SUM(F6:AD6)</f>
        <v>17</v>
      </c>
      <c r="F6" s="83">
        <v>3</v>
      </c>
      <c r="G6" s="84"/>
      <c r="H6" s="84"/>
      <c r="I6" s="84"/>
      <c r="J6" s="85"/>
      <c r="K6" s="83">
        <v>2</v>
      </c>
      <c r="L6" s="84"/>
      <c r="M6" s="84"/>
      <c r="N6" s="84"/>
      <c r="O6" s="85"/>
      <c r="P6" s="83">
        <v>4</v>
      </c>
      <c r="Q6" s="84"/>
      <c r="R6" s="84"/>
      <c r="S6" s="84"/>
      <c r="T6" s="85"/>
      <c r="U6" s="83">
        <v>4</v>
      </c>
      <c r="V6" s="84"/>
      <c r="W6" s="84"/>
      <c r="X6" s="84"/>
      <c r="Y6" s="85"/>
      <c r="Z6" s="83">
        <v>4</v>
      </c>
      <c r="AA6" s="84"/>
      <c r="AB6" s="84"/>
      <c r="AC6" s="84"/>
      <c r="AD6" s="85"/>
    </row>
    <row r="7" spans="1:30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</row>
    <row r="8" spans="1:30" ht="18" customHeight="1">
      <c r="A8" s="6">
        <v>1</v>
      </c>
      <c r="B8" s="33" t="s">
        <v>261</v>
      </c>
      <c r="C8" s="19" t="s">
        <v>262</v>
      </c>
      <c r="D8" s="23" t="s">
        <v>263</v>
      </c>
      <c r="E8" s="64">
        <f aca="true" t="shared" si="0" ref="E8:E13">(J8*$F$6+O8*$K$6+T8*$P$6+Y8*$U$6+AD8*$Z$6)/$E$6</f>
        <v>0.23529411764705882</v>
      </c>
      <c r="F8" s="10"/>
      <c r="G8" s="11"/>
      <c r="H8" s="63">
        <f aca="true" t="shared" si="1" ref="H8:H13">F8*0.4+G8*0.6</f>
        <v>0</v>
      </c>
      <c r="I8" s="56" t="str">
        <f aca="true" t="shared" si="2" ref="I8:I13">IF(H8&lt;4,"F",IF(H8&lt;5.5,"D",IF(H8&lt;7,"C",IF(H8&lt;8.5,"B","A"))))</f>
        <v>F</v>
      </c>
      <c r="J8" s="57" t="str">
        <f aca="true" t="shared" si="3" ref="J8:J13">IF(I8="A","4.0",IF(I8="B","3.0",IF(I8="C","2.0",IF(I8="D","1.0","0"))))</f>
        <v>0</v>
      </c>
      <c r="K8" s="10">
        <v>6</v>
      </c>
      <c r="L8" s="11">
        <v>6</v>
      </c>
      <c r="M8" s="63">
        <f aca="true" t="shared" si="4" ref="M8:M13">K8*0.4+L8*0.6</f>
        <v>6</v>
      </c>
      <c r="N8" s="56" t="str">
        <f aca="true" t="shared" si="5" ref="N8:N13">IF(M8&lt;4,"F",IF(M8&lt;5.5,"D",IF(M8&lt;7,"C",IF(M8&lt;8.5,"B","A"))))</f>
        <v>C</v>
      </c>
      <c r="O8" s="57" t="str">
        <f aca="true" t="shared" si="6" ref="O8:O13">IF(N8="A","4.0",IF(N8="B","3.0",IF(N8="C","2.0",IF(N8="D","1.0","0"))))</f>
        <v>2.0</v>
      </c>
      <c r="P8" s="10">
        <v>5</v>
      </c>
      <c r="Q8" s="11">
        <v>0</v>
      </c>
      <c r="R8" s="63">
        <f aca="true" t="shared" si="7" ref="R8:R13">P8*0.4+Q8*0.6</f>
        <v>2</v>
      </c>
      <c r="S8" s="56" t="str">
        <f aca="true" t="shared" si="8" ref="S8:S13">IF(R8&lt;4,"F",IF(R8&lt;5.5,"D",IF(R8&lt;7,"C",IF(R8&lt;8.5,"B","A"))))</f>
        <v>F</v>
      </c>
      <c r="T8" s="57" t="str">
        <f aca="true" t="shared" si="9" ref="T8:T13">IF(S8="A","4.0",IF(S8="B","3.0",IF(S8="C","2.0",IF(S8="D","1.0","0"))))</f>
        <v>0</v>
      </c>
      <c r="U8" s="10"/>
      <c r="V8" s="11"/>
      <c r="W8" s="63">
        <f aca="true" t="shared" si="10" ref="W8:W13">U8*0.4+V8*0.6</f>
        <v>0</v>
      </c>
      <c r="X8" s="56" t="str">
        <f aca="true" t="shared" si="11" ref="X8:X13">IF(W8&lt;4,"F",IF(W8&lt;5.5,"D",IF(W8&lt;7,"C",IF(W8&lt;8.5,"B","A"))))</f>
        <v>F</v>
      </c>
      <c r="Y8" s="57" t="str">
        <f aca="true" t="shared" si="12" ref="Y8:Y13">IF(X8="A","4.0",IF(X8="B","3.0",IF(X8="C","2.0",IF(X8="D","1.0","0"))))</f>
        <v>0</v>
      </c>
      <c r="Z8" s="10"/>
      <c r="AA8" s="11"/>
      <c r="AB8" s="63">
        <f aca="true" t="shared" si="13" ref="AB8:AB13">Z8*0.4+AA8*0.6</f>
        <v>0</v>
      </c>
      <c r="AC8" s="56" t="str">
        <f aca="true" t="shared" si="14" ref="AC8:AC13">IF(AB8&lt;4,"F",IF(AB8&lt;5.5,"D",IF(AB8&lt;7,"C",IF(AB8&lt;8.5,"B","A"))))</f>
        <v>F</v>
      </c>
      <c r="AD8" s="57" t="str">
        <f aca="true" t="shared" si="15" ref="AD8:AD13">IF(AC8="A","4.0",IF(AC8="B","3.0",IF(AC8="C","2.0",IF(AC8="D","1.0","0"))))</f>
        <v>0</v>
      </c>
    </row>
    <row r="9" spans="1:30" ht="18" customHeight="1">
      <c r="A9" s="6">
        <v>2</v>
      </c>
      <c r="B9" s="33" t="s">
        <v>264</v>
      </c>
      <c r="C9" s="19" t="s">
        <v>211</v>
      </c>
      <c r="D9" s="21" t="s">
        <v>265</v>
      </c>
      <c r="E9" s="64">
        <f t="shared" si="0"/>
        <v>0</v>
      </c>
      <c r="F9" s="10"/>
      <c r="G9" s="11"/>
      <c r="H9" s="63">
        <f t="shared" si="1"/>
        <v>0</v>
      </c>
      <c r="I9" s="56" t="str">
        <f t="shared" si="2"/>
        <v>F</v>
      </c>
      <c r="J9" s="57" t="str">
        <f t="shared" si="3"/>
        <v>0</v>
      </c>
      <c r="K9" s="10"/>
      <c r="L9" s="11"/>
      <c r="M9" s="63">
        <f t="shared" si="4"/>
        <v>0</v>
      </c>
      <c r="N9" s="56" t="str">
        <f t="shared" si="5"/>
        <v>F</v>
      </c>
      <c r="O9" s="57" t="str">
        <f t="shared" si="6"/>
        <v>0</v>
      </c>
      <c r="P9" s="10"/>
      <c r="Q9" s="11"/>
      <c r="R9" s="63">
        <f t="shared" si="7"/>
        <v>0</v>
      </c>
      <c r="S9" s="56" t="str">
        <f t="shared" si="8"/>
        <v>F</v>
      </c>
      <c r="T9" s="57" t="str">
        <f t="shared" si="9"/>
        <v>0</v>
      </c>
      <c r="U9" s="10"/>
      <c r="V9" s="11"/>
      <c r="W9" s="63">
        <f t="shared" si="10"/>
        <v>0</v>
      </c>
      <c r="X9" s="56" t="str">
        <f t="shared" si="11"/>
        <v>F</v>
      </c>
      <c r="Y9" s="57" t="str">
        <f t="shared" si="12"/>
        <v>0</v>
      </c>
      <c r="Z9" s="10"/>
      <c r="AA9" s="11"/>
      <c r="AB9" s="63">
        <f t="shared" si="13"/>
        <v>0</v>
      </c>
      <c r="AC9" s="56" t="str">
        <f t="shared" si="14"/>
        <v>F</v>
      </c>
      <c r="AD9" s="57" t="str">
        <f t="shared" si="15"/>
        <v>0</v>
      </c>
    </row>
    <row r="10" spans="1:30" ht="18" customHeight="1">
      <c r="A10" s="6">
        <v>3</v>
      </c>
      <c r="B10" s="33" t="s">
        <v>266</v>
      </c>
      <c r="C10" s="19" t="s">
        <v>267</v>
      </c>
      <c r="D10" s="23" t="s">
        <v>63</v>
      </c>
      <c r="E10" s="64">
        <f t="shared" si="0"/>
        <v>0</v>
      </c>
      <c r="F10" s="10"/>
      <c r="G10" s="11"/>
      <c r="H10" s="63">
        <f t="shared" si="1"/>
        <v>0</v>
      </c>
      <c r="I10" s="56" t="str">
        <f t="shared" si="2"/>
        <v>F</v>
      </c>
      <c r="J10" s="57" t="str">
        <f t="shared" si="3"/>
        <v>0</v>
      </c>
      <c r="K10" s="10"/>
      <c r="L10" s="11"/>
      <c r="M10" s="63">
        <f t="shared" si="4"/>
        <v>0</v>
      </c>
      <c r="N10" s="56" t="str">
        <f t="shared" si="5"/>
        <v>F</v>
      </c>
      <c r="O10" s="57" t="str">
        <f t="shared" si="6"/>
        <v>0</v>
      </c>
      <c r="P10" s="10"/>
      <c r="Q10" s="11"/>
      <c r="R10" s="63">
        <f t="shared" si="7"/>
        <v>0</v>
      </c>
      <c r="S10" s="56" t="str">
        <f t="shared" si="8"/>
        <v>F</v>
      </c>
      <c r="T10" s="57" t="str">
        <f t="shared" si="9"/>
        <v>0</v>
      </c>
      <c r="U10" s="10"/>
      <c r="V10" s="11"/>
      <c r="W10" s="63">
        <f t="shared" si="10"/>
        <v>0</v>
      </c>
      <c r="X10" s="56" t="str">
        <f t="shared" si="11"/>
        <v>F</v>
      </c>
      <c r="Y10" s="57" t="str">
        <f t="shared" si="12"/>
        <v>0</v>
      </c>
      <c r="Z10" s="10"/>
      <c r="AA10" s="11"/>
      <c r="AB10" s="63">
        <f t="shared" si="13"/>
        <v>0</v>
      </c>
      <c r="AC10" s="56" t="str">
        <f t="shared" si="14"/>
        <v>F</v>
      </c>
      <c r="AD10" s="57" t="str">
        <f t="shared" si="15"/>
        <v>0</v>
      </c>
    </row>
    <row r="11" spans="1:30" ht="18" customHeight="1">
      <c r="A11" s="6">
        <v>4</v>
      </c>
      <c r="B11" s="33" t="s">
        <v>268</v>
      </c>
      <c r="C11" s="22" t="s">
        <v>269</v>
      </c>
      <c r="D11" s="21" t="s">
        <v>270</v>
      </c>
      <c r="E11" s="64">
        <f t="shared" si="0"/>
        <v>0</v>
      </c>
      <c r="F11" s="10"/>
      <c r="G11" s="11"/>
      <c r="H11" s="63">
        <f t="shared" si="1"/>
        <v>0</v>
      </c>
      <c r="I11" s="56" t="str">
        <f t="shared" si="2"/>
        <v>F</v>
      </c>
      <c r="J11" s="57" t="str">
        <f t="shared" si="3"/>
        <v>0</v>
      </c>
      <c r="K11" s="10"/>
      <c r="L11" s="11"/>
      <c r="M11" s="63">
        <f t="shared" si="4"/>
        <v>0</v>
      </c>
      <c r="N11" s="56" t="str">
        <f t="shared" si="5"/>
        <v>F</v>
      </c>
      <c r="O11" s="57" t="str">
        <f t="shared" si="6"/>
        <v>0</v>
      </c>
      <c r="P11" s="10"/>
      <c r="Q11" s="11"/>
      <c r="R11" s="63">
        <f t="shared" si="7"/>
        <v>0</v>
      </c>
      <c r="S11" s="56" t="str">
        <f t="shared" si="8"/>
        <v>F</v>
      </c>
      <c r="T11" s="57" t="str">
        <f t="shared" si="9"/>
        <v>0</v>
      </c>
      <c r="U11" s="10"/>
      <c r="V11" s="11"/>
      <c r="W11" s="63">
        <f t="shared" si="10"/>
        <v>0</v>
      </c>
      <c r="X11" s="56" t="str">
        <f t="shared" si="11"/>
        <v>F</v>
      </c>
      <c r="Y11" s="57" t="str">
        <f t="shared" si="12"/>
        <v>0</v>
      </c>
      <c r="Z11" s="10"/>
      <c r="AA11" s="11"/>
      <c r="AB11" s="63">
        <f t="shared" si="13"/>
        <v>0</v>
      </c>
      <c r="AC11" s="56" t="str">
        <f t="shared" si="14"/>
        <v>F</v>
      </c>
      <c r="AD11" s="57" t="str">
        <f t="shared" si="15"/>
        <v>0</v>
      </c>
    </row>
    <row r="12" spans="1:30" ht="15.75">
      <c r="A12" s="6"/>
      <c r="B12" s="33"/>
      <c r="C12" s="19" t="s">
        <v>415</v>
      </c>
      <c r="D12" s="23" t="s">
        <v>479</v>
      </c>
      <c r="E12" s="64">
        <f t="shared" si="0"/>
        <v>3</v>
      </c>
      <c r="F12" s="10">
        <v>7.6</v>
      </c>
      <c r="G12" s="11">
        <v>8</v>
      </c>
      <c r="H12" s="63">
        <f t="shared" si="1"/>
        <v>7.84</v>
      </c>
      <c r="I12" s="56" t="str">
        <f t="shared" si="2"/>
        <v>B</v>
      </c>
      <c r="J12" s="57" t="str">
        <f t="shared" si="3"/>
        <v>3.0</v>
      </c>
      <c r="K12" s="10">
        <v>7</v>
      </c>
      <c r="L12" s="11">
        <v>7</v>
      </c>
      <c r="M12" s="63">
        <f t="shared" si="4"/>
        <v>7</v>
      </c>
      <c r="N12" s="56" t="str">
        <f t="shared" si="5"/>
        <v>B</v>
      </c>
      <c r="O12" s="57" t="str">
        <f t="shared" si="6"/>
        <v>3.0</v>
      </c>
      <c r="P12" s="10">
        <v>8</v>
      </c>
      <c r="Q12" s="11">
        <v>8</v>
      </c>
      <c r="R12" s="63">
        <f t="shared" si="7"/>
        <v>8</v>
      </c>
      <c r="S12" s="56" t="str">
        <f t="shared" si="8"/>
        <v>B</v>
      </c>
      <c r="T12" s="57" t="str">
        <f t="shared" si="9"/>
        <v>3.0</v>
      </c>
      <c r="U12" s="10">
        <v>7</v>
      </c>
      <c r="V12" s="11">
        <v>7</v>
      </c>
      <c r="W12" s="63">
        <f t="shared" si="10"/>
        <v>7</v>
      </c>
      <c r="X12" s="56" t="str">
        <f t="shared" si="11"/>
        <v>B</v>
      </c>
      <c r="Y12" s="57" t="str">
        <f t="shared" si="12"/>
        <v>3.0</v>
      </c>
      <c r="Z12" s="10">
        <v>7.5</v>
      </c>
      <c r="AA12" s="11">
        <v>7.5</v>
      </c>
      <c r="AB12" s="63">
        <f t="shared" si="13"/>
        <v>7.5</v>
      </c>
      <c r="AC12" s="56" t="str">
        <f t="shared" si="14"/>
        <v>B</v>
      </c>
      <c r="AD12" s="57" t="str">
        <f t="shared" si="15"/>
        <v>3.0</v>
      </c>
    </row>
    <row r="13" spans="1:31" ht="15.75">
      <c r="A13" s="6"/>
      <c r="B13" s="33"/>
      <c r="C13" s="22" t="s">
        <v>431</v>
      </c>
      <c r="D13" s="23" t="s">
        <v>433</v>
      </c>
      <c r="E13" s="64">
        <f t="shared" si="0"/>
        <v>0</v>
      </c>
      <c r="F13" s="10"/>
      <c r="G13" s="11"/>
      <c r="H13" s="63">
        <f t="shared" si="1"/>
        <v>0</v>
      </c>
      <c r="I13" s="56" t="str">
        <f t="shared" si="2"/>
        <v>F</v>
      </c>
      <c r="J13" s="57" t="str">
        <f t="shared" si="3"/>
        <v>0</v>
      </c>
      <c r="K13" s="10"/>
      <c r="L13" s="11"/>
      <c r="M13" s="63">
        <f t="shared" si="4"/>
        <v>0</v>
      </c>
      <c r="N13" s="56" t="str">
        <f t="shared" si="5"/>
        <v>F</v>
      </c>
      <c r="O13" s="57" t="str">
        <f t="shared" si="6"/>
        <v>0</v>
      </c>
      <c r="P13" s="10"/>
      <c r="Q13" s="11"/>
      <c r="R13" s="63">
        <f t="shared" si="7"/>
        <v>0</v>
      </c>
      <c r="S13" s="56" t="str">
        <f t="shared" si="8"/>
        <v>F</v>
      </c>
      <c r="T13" s="57" t="str">
        <f t="shared" si="9"/>
        <v>0</v>
      </c>
      <c r="U13" s="10"/>
      <c r="V13" s="11"/>
      <c r="W13" s="63">
        <f t="shared" si="10"/>
        <v>0</v>
      </c>
      <c r="X13" s="56" t="str">
        <f t="shared" si="11"/>
        <v>F</v>
      </c>
      <c r="Y13" s="57" t="str">
        <f t="shared" si="12"/>
        <v>0</v>
      </c>
      <c r="Z13" s="10"/>
      <c r="AA13" s="11"/>
      <c r="AB13" s="63">
        <f t="shared" si="13"/>
        <v>0</v>
      </c>
      <c r="AC13" s="56" t="str">
        <f t="shared" si="14"/>
        <v>F</v>
      </c>
      <c r="AD13" s="57" t="str">
        <f t="shared" si="15"/>
        <v>0</v>
      </c>
      <c r="AE13" s="79"/>
    </row>
    <row r="14" spans="22:31" ht="12.75">
      <c r="V14" s="91" t="s">
        <v>495</v>
      </c>
      <c r="W14" s="91"/>
      <c r="X14" s="91"/>
      <c r="Y14" s="91"/>
      <c r="Z14" s="91"/>
      <c r="AA14" s="91"/>
      <c r="AB14" s="91"/>
      <c r="AC14" s="91"/>
      <c r="AD14" s="91"/>
      <c r="AE14" s="95"/>
    </row>
    <row r="15" spans="22:31" ht="12.75">
      <c r="V15" s="90" t="s">
        <v>432</v>
      </c>
      <c r="W15" s="90"/>
      <c r="X15" s="90"/>
      <c r="Y15" s="90"/>
      <c r="Z15" s="90"/>
      <c r="AA15" s="90"/>
      <c r="AB15" s="90"/>
      <c r="AC15" s="90"/>
      <c r="AD15" s="90"/>
      <c r="AE15" s="90"/>
    </row>
    <row r="21" spans="22:31" ht="12.75"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</sheetData>
  <sheetProtection/>
  <mergeCells count="18">
    <mergeCell ref="Z5:AD5"/>
    <mergeCell ref="U6:Y6"/>
    <mergeCell ref="K6:O6"/>
    <mergeCell ref="A4:F4"/>
    <mergeCell ref="A5:A6"/>
    <mergeCell ref="B5:B6"/>
    <mergeCell ref="C5:C6"/>
    <mergeCell ref="D5:D6"/>
    <mergeCell ref="V14:AE14"/>
    <mergeCell ref="V15:AE15"/>
    <mergeCell ref="V21:AE21"/>
    <mergeCell ref="Z6:AD6"/>
    <mergeCell ref="F5:J5"/>
    <mergeCell ref="F6:J6"/>
    <mergeCell ref="U5:Y5"/>
    <mergeCell ref="P5:T5"/>
    <mergeCell ref="K5:O5"/>
    <mergeCell ref="P6:T6"/>
  </mergeCells>
  <printOptions/>
  <pageMargins left="0.2" right="0.2" top="0.24" bottom="0.21" header="0.2" footer="0.19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3">
      <selection activeCell="Q27" sqref="Q27:Z27"/>
    </sheetView>
  </sheetViews>
  <sheetFormatPr defaultColWidth="9.140625" defaultRowHeight="12.75"/>
  <cols>
    <col min="1" max="1" width="4.7109375" style="2" customWidth="1"/>
    <col min="2" max="2" width="14.140625" style="2" customWidth="1"/>
    <col min="3" max="3" width="20.00390625" style="2" customWidth="1"/>
    <col min="4" max="4" width="12.00390625" style="2" customWidth="1"/>
    <col min="5" max="5" width="7.57421875" style="2" customWidth="1"/>
    <col min="6" max="25" width="4.28125" style="2" customWidth="1"/>
    <col min="26" max="16384" width="9.140625" style="2" customWidth="1"/>
  </cols>
  <sheetData>
    <row r="1" s="66" customFormat="1" ht="16.5" customHeight="1">
      <c r="A1" s="66" t="s">
        <v>0</v>
      </c>
    </row>
    <row r="2" spans="1:1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5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7" s="3" customFormat="1" ht="21" customHeight="1">
      <c r="A4" s="86" t="s">
        <v>273</v>
      </c>
      <c r="B4" s="86"/>
      <c r="C4" s="86"/>
      <c r="D4" s="86"/>
      <c r="E4" s="86"/>
      <c r="F4" s="86"/>
      <c r="L4" s="4"/>
      <c r="P4" s="4"/>
      <c r="Q4" s="4"/>
    </row>
    <row r="5" spans="1:25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96" t="s">
        <v>437</v>
      </c>
      <c r="G5" s="97"/>
      <c r="H5" s="97"/>
      <c r="I5" s="97"/>
      <c r="J5" s="98"/>
      <c r="K5" s="96" t="s">
        <v>465</v>
      </c>
      <c r="L5" s="97"/>
      <c r="M5" s="97"/>
      <c r="N5" s="97"/>
      <c r="O5" s="98"/>
      <c r="P5" s="96" t="s">
        <v>469</v>
      </c>
      <c r="Q5" s="97"/>
      <c r="R5" s="97"/>
      <c r="S5" s="97"/>
      <c r="T5" s="98"/>
      <c r="U5" s="96" t="s">
        <v>466</v>
      </c>
      <c r="V5" s="97"/>
      <c r="W5" s="97"/>
      <c r="X5" s="97"/>
      <c r="Y5" s="98"/>
    </row>
    <row r="6" spans="1:25" ht="21.75" customHeight="1">
      <c r="A6" s="88"/>
      <c r="B6" s="88"/>
      <c r="C6" s="88"/>
      <c r="D6" s="88"/>
      <c r="E6" s="7">
        <f>SUM(F6:Y6)</f>
        <v>12</v>
      </c>
      <c r="F6" s="96">
        <v>4</v>
      </c>
      <c r="G6" s="97"/>
      <c r="H6" s="97"/>
      <c r="I6" s="97"/>
      <c r="J6" s="98"/>
      <c r="K6" s="96">
        <v>3</v>
      </c>
      <c r="L6" s="97"/>
      <c r="M6" s="97"/>
      <c r="N6" s="97"/>
      <c r="O6" s="98"/>
      <c r="P6" s="96">
        <v>2</v>
      </c>
      <c r="Q6" s="97"/>
      <c r="R6" s="97"/>
      <c r="S6" s="97"/>
      <c r="T6" s="98"/>
      <c r="U6" s="96">
        <v>3</v>
      </c>
      <c r="V6" s="97"/>
      <c r="W6" s="97"/>
      <c r="X6" s="97"/>
      <c r="Y6" s="98"/>
    </row>
    <row r="7" spans="1:25" ht="21.75" customHeight="1">
      <c r="A7" s="89"/>
      <c r="B7" s="89"/>
      <c r="C7" s="89"/>
      <c r="D7" s="89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</row>
    <row r="8" spans="1:25" ht="18" customHeight="1">
      <c r="A8" s="6">
        <v>1</v>
      </c>
      <c r="B8" s="42" t="s">
        <v>274</v>
      </c>
      <c r="C8" s="37" t="s">
        <v>275</v>
      </c>
      <c r="D8" s="38">
        <v>38547</v>
      </c>
      <c r="E8" s="64">
        <f aca="true" t="shared" si="0" ref="E8:E19">(J8*$F$6+O8*$K$6+T8*$P$6+Y8*$U$6)/$E$6</f>
        <v>2</v>
      </c>
      <c r="F8" s="10">
        <v>5.6</v>
      </c>
      <c r="G8" s="11">
        <v>7</v>
      </c>
      <c r="H8" s="63">
        <f>F8*0.4+G8*0.6</f>
        <v>6.4399999999999995</v>
      </c>
      <c r="I8" s="56" t="str">
        <f>IF(H8&lt;4,"F",IF(H8&lt;5.5,"D",IF(H8&lt;7,"C",IF(H8&lt;8.5,"B","A"))))</f>
        <v>C</v>
      </c>
      <c r="J8" s="57" t="str">
        <f>IF(I8="A","4.0",IF(I8="B","3.0",IF(I8="C","2.0",IF(I8="D","1.0","0"))))</f>
        <v>2.0</v>
      </c>
      <c r="K8" s="10">
        <v>6.4</v>
      </c>
      <c r="L8" s="11">
        <v>6</v>
      </c>
      <c r="M8" s="63">
        <f aca="true" t="shared" si="1" ref="M8:M19">K8*0.4+L8*0.6</f>
        <v>6.16</v>
      </c>
      <c r="N8" s="56" t="str">
        <f aca="true" t="shared" si="2" ref="N8:N19">IF(M8&lt;4,"F",IF(M8&lt;5.5,"D",IF(M8&lt;7,"C",IF(M8&lt;8.5,"B","A"))))</f>
        <v>C</v>
      </c>
      <c r="O8" s="57" t="str">
        <f aca="true" t="shared" si="3" ref="O8:O19">IF(N8="A","4.0",IF(N8="B","3.0",IF(N8="C","2.0",IF(N8="D","1.0","0"))))</f>
        <v>2.0</v>
      </c>
      <c r="P8" s="10"/>
      <c r="Q8" s="11"/>
      <c r="R8" s="63">
        <v>6</v>
      </c>
      <c r="S8" s="56" t="str">
        <f aca="true" t="shared" si="4" ref="S8:S19">IF(R8&lt;4,"F",IF(R8&lt;5.5,"D",IF(R8&lt;7,"C",IF(R8&lt;8.5,"B","A"))))</f>
        <v>C</v>
      </c>
      <c r="T8" s="57" t="str">
        <f aca="true" t="shared" si="5" ref="T8:T19">IF(S8="A","4.0",IF(S8="B","3.0",IF(S8="C","2.0",IF(S8="D","1.0","0"))))</f>
        <v>2.0</v>
      </c>
      <c r="U8" s="10">
        <v>6.7</v>
      </c>
      <c r="V8" s="11">
        <v>6</v>
      </c>
      <c r="W8" s="63">
        <f aca="true" t="shared" si="6" ref="W8:W19">U8*0.4+V8*0.6</f>
        <v>6.279999999999999</v>
      </c>
      <c r="X8" s="56" t="str">
        <f aca="true" t="shared" si="7" ref="X8:X19">IF(W8&lt;4,"F",IF(W8&lt;5.5,"D",IF(W8&lt;7,"C",IF(W8&lt;8.5,"B","A"))))</f>
        <v>C</v>
      </c>
      <c r="Y8" s="57" t="str">
        <f aca="true" t="shared" si="8" ref="Y8:Y19">IF(X8="A","4.0",IF(X8="B","3.0",IF(X8="C","2.0",IF(X8="D","1.0","0"))))</f>
        <v>2.0</v>
      </c>
    </row>
    <row r="9" spans="1:25" ht="18" customHeight="1">
      <c r="A9" s="6">
        <v>2</v>
      </c>
      <c r="B9" s="42" t="s">
        <v>276</v>
      </c>
      <c r="C9" s="37" t="s">
        <v>277</v>
      </c>
      <c r="D9" s="38">
        <v>38564</v>
      </c>
      <c r="E9" s="64">
        <f t="shared" si="0"/>
        <v>2.25</v>
      </c>
      <c r="F9" s="10">
        <v>6</v>
      </c>
      <c r="G9" s="11">
        <v>7</v>
      </c>
      <c r="H9" s="63">
        <f aca="true" t="shared" si="9" ref="H9:H19">F9*0.4+G9*0.6</f>
        <v>6.6000000000000005</v>
      </c>
      <c r="I9" s="56" t="str">
        <f aca="true" t="shared" si="10" ref="I9:I19">IF(H9&lt;4,"F",IF(H9&lt;5.5,"D",IF(H9&lt;7,"C",IF(H9&lt;8.5,"B","A"))))</f>
        <v>C</v>
      </c>
      <c r="J9" s="57" t="str">
        <f aca="true" t="shared" si="11" ref="J9:J19">IF(I9="A","4.0",IF(I9="B","3.0",IF(I9="C","2.0",IF(I9="D","1.0","0"))))</f>
        <v>2.0</v>
      </c>
      <c r="K9" s="10">
        <v>6.9</v>
      </c>
      <c r="L9" s="11">
        <v>7</v>
      </c>
      <c r="M9" s="63">
        <f t="shared" si="1"/>
        <v>6.960000000000001</v>
      </c>
      <c r="N9" s="56" t="str">
        <f t="shared" si="2"/>
        <v>C</v>
      </c>
      <c r="O9" s="57" t="str">
        <f t="shared" si="3"/>
        <v>2.0</v>
      </c>
      <c r="P9" s="10"/>
      <c r="Q9" s="11"/>
      <c r="R9" s="63">
        <v>6</v>
      </c>
      <c r="S9" s="56" t="str">
        <f t="shared" si="4"/>
        <v>C</v>
      </c>
      <c r="T9" s="57" t="str">
        <f t="shared" si="5"/>
        <v>2.0</v>
      </c>
      <c r="U9" s="10">
        <v>7.1</v>
      </c>
      <c r="V9" s="11">
        <v>7</v>
      </c>
      <c r="W9" s="63">
        <f t="shared" si="6"/>
        <v>7.04</v>
      </c>
      <c r="X9" s="56" t="str">
        <f t="shared" si="7"/>
        <v>B</v>
      </c>
      <c r="Y9" s="57" t="str">
        <f t="shared" si="8"/>
        <v>3.0</v>
      </c>
    </row>
    <row r="10" spans="1:25" ht="18" customHeight="1">
      <c r="A10" s="6">
        <v>3</v>
      </c>
      <c r="B10" s="42" t="s">
        <v>278</v>
      </c>
      <c r="C10" s="37" t="s">
        <v>279</v>
      </c>
      <c r="D10" s="38">
        <v>38314</v>
      </c>
      <c r="E10" s="64">
        <f t="shared" si="0"/>
        <v>2</v>
      </c>
      <c r="F10" s="10">
        <v>6</v>
      </c>
      <c r="G10" s="11">
        <v>6</v>
      </c>
      <c r="H10" s="63">
        <f t="shared" si="9"/>
        <v>6</v>
      </c>
      <c r="I10" s="56" t="str">
        <f t="shared" si="10"/>
        <v>C</v>
      </c>
      <c r="J10" s="57" t="str">
        <f t="shared" si="11"/>
        <v>2.0</v>
      </c>
      <c r="K10" s="10">
        <v>6.6</v>
      </c>
      <c r="L10" s="11">
        <v>6</v>
      </c>
      <c r="M10" s="63">
        <f t="shared" si="1"/>
        <v>6.24</v>
      </c>
      <c r="N10" s="56" t="str">
        <f t="shared" si="2"/>
        <v>C</v>
      </c>
      <c r="O10" s="57" t="str">
        <f t="shared" si="3"/>
        <v>2.0</v>
      </c>
      <c r="P10" s="10"/>
      <c r="Q10" s="11"/>
      <c r="R10" s="63">
        <v>6</v>
      </c>
      <c r="S10" s="56" t="str">
        <f t="shared" si="4"/>
        <v>C</v>
      </c>
      <c r="T10" s="57" t="str">
        <f t="shared" si="5"/>
        <v>2.0</v>
      </c>
      <c r="U10" s="10">
        <v>6.4</v>
      </c>
      <c r="V10" s="11">
        <v>7</v>
      </c>
      <c r="W10" s="63">
        <f t="shared" si="6"/>
        <v>6.760000000000001</v>
      </c>
      <c r="X10" s="56" t="str">
        <f t="shared" si="7"/>
        <v>C</v>
      </c>
      <c r="Y10" s="57" t="str">
        <f t="shared" si="8"/>
        <v>2.0</v>
      </c>
    </row>
    <row r="11" spans="1:25" ht="18" customHeight="1">
      <c r="A11" s="6">
        <v>4</v>
      </c>
      <c r="B11" s="42" t="s">
        <v>280</v>
      </c>
      <c r="C11" s="37" t="s">
        <v>281</v>
      </c>
      <c r="D11" s="38">
        <v>38533</v>
      </c>
      <c r="E11" s="64">
        <f t="shared" si="0"/>
        <v>2.1666666666666665</v>
      </c>
      <c r="F11" s="10">
        <v>6.3</v>
      </c>
      <c r="G11" s="11">
        <v>7</v>
      </c>
      <c r="H11" s="63">
        <f t="shared" si="9"/>
        <v>6.720000000000001</v>
      </c>
      <c r="I11" s="56" t="str">
        <f t="shared" si="10"/>
        <v>C</v>
      </c>
      <c r="J11" s="57" t="str">
        <f t="shared" si="11"/>
        <v>2.0</v>
      </c>
      <c r="K11" s="10">
        <v>6.6</v>
      </c>
      <c r="L11" s="11">
        <v>6</v>
      </c>
      <c r="M11" s="63">
        <f t="shared" si="1"/>
        <v>6.24</v>
      </c>
      <c r="N11" s="56" t="str">
        <f t="shared" si="2"/>
        <v>C</v>
      </c>
      <c r="O11" s="57" t="str">
        <f t="shared" si="3"/>
        <v>2.0</v>
      </c>
      <c r="P11" s="10"/>
      <c r="Q11" s="11"/>
      <c r="R11" s="63">
        <v>7</v>
      </c>
      <c r="S11" s="56" t="str">
        <f t="shared" si="4"/>
        <v>B</v>
      </c>
      <c r="T11" s="57" t="str">
        <f t="shared" si="5"/>
        <v>3.0</v>
      </c>
      <c r="U11" s="10">
        <v>6.4</v>
      </c>
      <c r="V11" s="11">
        <v>6</v>
      </c>
      <c r="W11" s="63">
        <f t="shared" si="6"/>
        <v>6.16</v>
      </c>
      <c r="X11" s="56" t="str">
        <f t="shared" si="7"/>
        <v>C</v>
      </c>
      <c r="Y11" s="57" t="str">
        <f t="shared" si="8"/>
        <v>2.0</v>
      </c>
    </row>
    <row r="12" spans="1:25" ht="18" customHeight="1">
      <c r="A12" s="6">
        <v>5</v>
      </c>
      <c r="B12" s="42" t="s">
        <v>282</v>
      </c>
      <c r="C12" s="37" t="s">
        <v>283</v>
      </c>
      <c r="D12" s="38">
        <v>37992</v>
      </c>
      <c r="E12" s="64">
        <f t="shared" si="0"/>
        <v>0</v>
      </c>
      <c r="F12" s="10">
        <v>0</v>
      </c>
      <c r="G12" s="11">
        <v>0</v>
      </c>
      <c r="H12" s="63">
        <f t="shared" si="9"/>
        <v>0</v>
      </c>
      <c r="I12" s="56" t="str">
        <f t="shared" si="10"/>
        <v>F</v>
      </c>
      <c r="J12" s="57" t="str">
        <f t="shared" si="11"/>
        <v>0</v>
      </c>
      <c r="K12" s="10">
        <v>0</v>
      </c>
      <c r="L12" s="11">
        <v>0</v>
      </c>
      <c r="M12" s="63">
        <f t="shared" si="1"/>
        <v>0</v>
      </c>
      <c r="N12" s="56" t="str">
        <f t="shared" si="2"/>
        <v>F</v>
      </c>
      <c r="O12" s="57" t="str">
        <f t="shared" si="3"/>
        <v>0</v>
      </c>
      <c r="P12" s="10"/>
      <c r="Q12" s="11"/>
      <c r="R12" s="63">
        <v>0</v>
      </c>
      <c r="S12" s="56" t="str">
        <f t="shared" si="4"/>
        <v>F</v>
      </c>
      <c r="T12" s="57" t="str">
        <f t="shared" si="5"/>
        <v>0</v>
      </c>
      <c r="U12" s="10">
        <v>0</v>
      </c>
      <c r="V12" s="11">
        <v>0</v>
      </c>
      <c r="W12" s="63">
        <f t="shared" si="6"/>
        <v>0</v>
      </c>
      <c r="X12" s="56" t="str">
        <f t="shared" si="7"/>
        <v>F</v>
      </c>
      <c r="Y12" s="57" t="str">
        <f t="shared" si="8"/>
        <v>0</v>
      </c>
    </row>
    <row r="13" spans="1:25" ht="18" customHeight="1">
      <c r="A13" s="6">
        <v>6</v>
      </c>
      <c r="B13" s="42" t="s">
        <v>284</v>
      </c>
      <c r="C13" s="37" t="s">
        <v>285</v>
      </c>
      <c r="D13" s="38">
        <v>38605</v>
      </c>
      <c r="E13" s="64">
        <f t="shared" si="0"/>
        <v>1.75</v>
      </c>
      <c r="F13" s="10">
        <v>5.6</v>
      </c>
      <c r="G13" s="11">
        <v>6</v>
      </c>
      <c r="H13" s="63">
        <f t="shared" si="9"/>
        <v>5.84</v>
      </c>
      <c r="I13" s="56" t="str">
        <f t="shared" si="10"/>
        <v>C</v>
      </c>
      <c r="J13" s="57" t="str">
        <f t="shared" si="11"/>
        <v>2.0</v>
      </c>
      <c r="K13" s="10">
        <v>5.7</v>
      </c>
      <c r="L13" s="11">
        <v>5</v>
      </c>
      <c r="M13" s="63">
        <f t="shared" si="1"/>
        <v>5.28</v>
      </c>
      <c r="N13" s="56" t="str">
        <f t="shared" si="2"/>
        <v>D</v>
      </c>
      <c r="O13" s="57" t="str">
        <f t="shared" si="3"/>
        <v>1.0</v>
      </c>
      <c r="P13" s="10"/>
      <c r="Q13" s="11"/>
      <c r="R13" s="63">
        <v>6</v>
      </c>
      <c r="S13" s="56" t="str">
        <f t="shared" si="4"/>
        <v>C</v>
      </c>
      <c r="T13" s="57" t="str">
        <f t="shared" si="5"/>
        <v>2.0</v>
      </c>
      <c r="U13" s="10">
        <v>6</v>
      </c>
      <c r="V13" s="11">
        <v>6</v>
      </c>
      <c r="W13" s="63">
        <f t="shared" si="6"/>
        <v>6</v>
      </c>
      <c r="X13" s="56" t="str">
        <f t="shared" si="7"/>
        <v>C</v>
      </c>
      <c r="Y13" s="57" t="str">
        <f t="shared" si="8"/>
        <v>2.0</v>
      </c>
    </row>
    <row r="14" spans="1:25" ht="18" customHeight="1">
      <c r="A14" s="6">
        <v>7</v>
      </c>
      <c r="B14" s="42" t="s">
        <v>286</v>
      </c>
      <c r="C14" s="39" t="s">
        <v>287</v>
      </c>
      <c r="D14" s="40">
        <v>38661</v>
      </c>
      <c r="E14" s="64">
        <f t="shared" si="0"/>
        <v>0</v>
      </c>
      <c r="F14" s="10">
        <v>0</v>
      </c>
      <c r="G14" s="11">
        <v>0</v>
      </c>
      <c r="H14" s="63">
        <f t="shared" si="9"/>
        <v>0</v>
      </c>
      <c r="I14" s="56" t="str">
        <f t="shared" si="10"/>
        <v>F</v>
      </c>
      <c r="J14" s="57" t="str">
        <f t="shared" si="11"/>
        <v>0</v>
      </c>
      <c r="K14" s="10">
        <v>0</v>
      </c>
      <c r="L14" s="11">
        <v>0</v>
      </c>
      <c r="M14" s="63">
        <f t="shared" si="1"/>
        <v>0</v>
      </c>
      <c r="N14" s="56" t="str">
        <f t="shared" si="2"/>
        <v>F</v>
      </c>
      <c r="O14" s="57" t="str">
        <f t="shared" si="3"/>
        <v>0</v>
      </c>
      <c r="P14" s="10"/>
      <c r="Q14" s="11"/>
      <c r="R14" s="63">
        <v>0</v>
      </c>
      <c r="S14" s="56" t="str">
        <f t="shared" si="4"/>
        <v>F</v>
      </c>
      <c r="T14" s="57" t="str">
        <f t="shared" si="5"/>
        <v>0</v>
      </c>
      <c r="U14" s="10">
        <v>0</v>
      </c>
      <c r="V14" s="11">
        <v>0</v>
      </c>
      <c r="W14" s="63">
        <f t="shared" si="6"/>
        <v>0</v>
      </c>
      <c r="X14" s="56" t="str">
        <f t="shared" si="7"/>
        <v>F</v>
      </c>
      <c r="Y14" s="57" t="str">
        <f t="shared" si="8"/>
        <v>0</v>
      </c>
    </row>
    <row r="15" spans="1:25" ht="18" customHeight="1">
      <c r="A15" s="6">
        <v>8</v>
      </c>
      <c r="B15" s="42" t="s">
        <v>288</v>
      </c>
      <c r="C15" s="37" t="s">
        <v>289</v>
      </c>
      <c r="D15" s="38">
        <v>38575</v>
      </c>
      <c r="E15" s="64">
        <f t="shared" si="0"/>
        <v>1.8333333333333333</v>
      </c>
      <c r="F15" s="10">
        <v>5.6</v>
      </c>
      <c r="G15" s="11">
        <v>5</v>
      </c>
      <c r="H15" s="63">
        <f t="shared" si="9"/>
        <v>5.24</v>
      </c>
      <c r="I15" s="56" t="str">
        <f t="shared" si="10"/>
        <v>D</v>
      </c>
      <c r="J15" s="57" t="str">
        <f t="shared" si="11"/>
        <v>1.0</v>
      </c>
      <c r="K15" s="10">
        <v>7.1</v>
      </c>
      <c r="L15" s="11">
        <v>6</v>
      </c>
      <c r="M15" s="63">
        <f t="shared" si="1"/>
        <v>6.4399999999999995</v>
      </c>
      <c r="N15" s="56" t="str">
        <f t="shared" si="2"/>
        <v>C</v>
      </c>
      <c r="O15" s="57" t="str">
        <f t="shared" si="3"/>
        <v>2.0</v>
      </c>
      <c r="P15" s="10"/>
      <c r="Q15" s="11"/>
      <c r="R15" s="63">
        <v>8</v>
      </c>
      <c r="S15" s="56" t="str">
        <f t="shared" si="4"/>
        <v>B</v>
      </c>
      <c r="T15" s="57" t="str">
        <f t="shared" si="5"/>
        <v>3.0</v>
      </c>
      <c r="U15" s="10">
        <v>7</v>
      </c>
      <c r="V15" s="11">
        <v>6</v>
      </c>
      <c r="W15" s="63">
        <f t="shared" si="6"/>
        <v>6.4</v>
      </c>
      <c r="X15" s="56" t="str">
        <f t="shared" si="7"/>
        <v>C</v>
      </c>
      <c r="Y15" s="57" t="str">
        <f t="shared" si="8"/>
        <v>2.0</v>
      </c>
    </row>
    <row r="16" spans="1:25" ht="18" customHeight="1">
      <c r="A16" s="6">
        <v>9</v>
      </c>
      <c r="B16" s="42" t="s">
        <v>290</v>
      </c>
      <c r="C16" s="37" t="s">
        <v>291</v>
      </c>
      <c r="D16" s="38">
        <v>38321</v>
      </c>
      <c r="E16" s="64">
        <f t="shared" si="0"/>
        <v>2.1666666666666665</v>
      </c>
      <c r="F16" s="10">
        <v>5.6</v>
      </c>
      <c r="G16" s="11">
        <v>5.5</v>
      </c>
      <c r="H16" s="63">
        <f t="shared" si="9"/>
        <v>5.539999999999999</v>
      </c>
      <c r="I16" s="56" t="str">
        <f t="shared" si="10"/>
        <v>C</v>
      </c>
      <c r="J16" s="57" t="str">
        <f t="shared" si="11"/>
        <v>2.0</v>
      </c>
      <c r="K16" s="10">
        <v>7.3</v>
      </c>
      <c r="L16" s="11">
        <v>6</v>
      </c>
      <c r="M16" s="63">
        <f t="shared" si="1"/>
        <v>6.52</v>
      </c>
      <c r="N16" s="56" t="str">
        <f t="shared" si="2"/>
        <v>C</v>
      </c>
      <c r="O16" s="57" t="str">
        <f t="shared" si="3"/>
        <v>2.0</v>
      </c>
      <c r="P16" s="10"/>
      <c r="Q16" s="11"/>
      <c r="R16" s="63">
        <v>7</v>
      </c>
      <c r="S16" s="56" t="str">
        <f t="shared" si="4"/>
        <v>B</v>
      </c>
      <c r="T16" s="57" t="str">
        <f t="shared" si="5"/>
        <v>3.0</v>
      </c>
      <c r="U16" s="10">
        <v>6.4</v>
      </c>
      <c r="V16" s="11">
        <v>6</v>
      </c>
      <c r="W16" s="63">
        <f t="shared" si="6"/>
        <v>6.16</v>
      </c>
      <c r="X16" s="56" t="str">
        <f t="shared" si="7"/>
        <v>C</v>
      </c>
      <c r="Y16" s="57" t="str">
        <f t="shared" si="8"/>
        <v>2.0</v>
      </c>
    </row>
    <row r="17" spans="1:25" ht="18" customHeight="1">
      <c r="A17" s="6">
        <v>10</v>
      </c>
      <c r="B17" s="42" t="s">
        <v>292</v>
      </c>
      <c r="C17" s="37" t="s">
        <v>293</v>
      </c>
      <c r="D17" s="38">
        <v>38362</v>
      </c>
      <c r="E17" s="64">
        <f t="shared" si="0"/>
        <v>2</v>
      </c>
      <c r="F17" s="10">
        <v>6</v>
      </c>
      <c r="G17" s="11">
        <v>6</v>
      </c>
      <c r="H17" s="63">
        <f t="shared" si="9"/>
        <v>6</v>
      </c>
      <c r="I17" s="56" t="str">
        <f t="shared" si="10"/>
        <v>C</v>
      </c>
      <c r="J17" s="57" t="str">
        <f t="shared" si="11"/>
        <v>2.0</v>
      </c>
      <c r="K17" s="10">
        <v>5.9</v>
      </c>
      <c r="L17" s="11">
        <v>6</v>
      </c>
      <c r="M17" s="63">
        <f t="shared" si="1"/>
        <v>5.96</v>
      </c>
      <c r="N17" s="56" t="str">
        <f t="shared" si="2"/>
        <v>C</v>
      </c>
      <c r="O17" s="57" t="str">
        <f t="shared" si="3"/>
        <v>2.0</v>
      </c>
      <c r="P17" s="10"/>
      <c r="Q17" s="11"/>
      <c r="R17" s="63">
        <v>6</v>
      </c>
      <c r="S17" s="56" t="str">
        <f t="shared" si="4"/>
        <v>C</v>
      </c>
      <c r="T17" s="57" t="str">
        <f t="shared" si="5"/>
        <v>2.0</v>
      </c>
      <c r="U17" s="10">
        <v>5.7</v>
      </c>
      <c r="V17" s="11">
        <v>6</v>
      </c>
      <c r="W17" s="63">
        <f t="shared" si="6"/>
        <v>5.88</v>
      </c>
      <c r="X17" s="56" t="str">
        <f t="shared" si="7"/>
        <v>C</v>
      </c>
      <c r="Y17" s="57" t="str">
        <f t="shared" si="8"/>
        <v>2.0</v>
      </c>
    </row>
    <row r="18" spans="1:25" ht="18" customHeight="1">
      <c r="A18" s="6">
        <v>11</v>
      </c>
      <c r="B18" s="42" t="s">
        <v>294</v>
      </c>
      <c r="C18" s="37" t="s">
        <v>295</v>
      </c>
      <c r="D18" s="38">
        <v>38364</v>
      </c>
      <c r="E18" s="64">
        <f t="shared" si="0"/>
        <v>2.4166666666666665</v>
      </c>
      <c r="F18" s="10">
        <v>6.3</v>
      </c>
      <c r="G18" s="11">
        <v>6</v>
      </c>
      <c r="H18" s="63">
        <f t="shared" si="9"/>
        <v>6.119999999999999</v>
      </c>
      <c r="I18" s="56" t="str">
        <f t="shared" si="10"/>
        <v>C</v>
      </c>
      <c r="J18" s="57" t="str">
        <f t="shared" si="11"/>
        <v>2.0</v>
      </c>
      <c r="K18" s="10">
        <v>6.7</v>
      </c>
      <c r="L18" s="11">
        <v>6</v>
      </c>
      <c r="M18" s="63">
        <f t="shared" si="1"/>
        <v>6.279999999999999</v>
      </c>
      <c r="N18" s="56" t="str">
        <f t="shared" si="2"/>
        <v>C</v>
      </c>
      <c r="O18" s="57" t="str">
        <f t="shared" si="3"/>
        <v>2.0</v>
      </c>
      <c r="P18" s="10"/>
      <c r="Q18" s="11"/>
      <c r="R18" s="63">
        <v>7</v>
      </c>
      <c r="S18" s="56" t="str">
        <f t="shared" si="4"/>
        <v>B</v>
      </c>
      <c r="T18" s="57" t="str">
        <f t="shared" si="5"/>
        <v>3.0</v>
      </c>
      <c r="U18" s="10">
        <v>7.4</v>
      </c>
      <c r="V18" s="11">
        <v>8</v>
      </c>
      <c r="W18" s="63">
        <f t="shared" si="6"/>
        <v>7.76</v>
      </c>
      <c r="X18" s="56" t="str">
        <f t="shared" si="7"/>
        <v>B</v>
      </c>
      <c r="Y18" s="57" t="str">
        <f t="shared" si="8"/>
        <v>3.0</v>
      </c>
    </row>
    <row r="19" spans="1:25" ht="18" customHeight="1">
      <c r="A19" s="6">
        <v>12</v>
      </c>
      <c r="B19" s="42" t="s">
        <v>296</v>
      </c>
      <c r="C19" s="37" t="s">
        <v>297</v>
      </c>
      <c r="D19" s="38">
        <v>38657</v>
      </c>
      <c r="E19" s="64">
        <f t="shared" si="0"/>
        <v>3</v>
      </c>
      <c r="F19" s="10">
        <v>7</v>
      </c>
      <c r="G19" s="11">
        <v>7</v>
      </c>
      <c r="H19" s="63">
        <f t="shared" si="9"/>
        <v>7</v>
      </c>
      <c r="I19" s="56" t="str">
        <f t="shared" si="10"/>
        <v>B</v>
      </c>
      <c r="J19" s="57" t="str">
        <f t="shared" si="11"/>
        <v>3.0</v>
      </c>
      <c r="K19" s="10">
        <v>8</v>
      </c>
      <c r="L19" s="11">
        <v>7</v>
      </c>
      <c r="M19" s="63">
        <f t="shared" si="1"/>
        <v>7.4</v>
      </c>
      <c r="N19" s="56" t="str">
        <f t="shared" si="2"/>
        <v>B</v>
      </c>
      <c r="O19" s="57" t="str">
        <f t="shared" si="3"/>
        <v>3.0</v>
      </c>
      <c r="P19" s="10"/>
      <c r="Q19" s="11"/>
      <c r="R19" s="63">
        <v>8</v>
      </c>
      <c r="S19" s="56" t="str">
        <f t="shared" si="4"/>
        <v>B</v>
      </c>
      <c r="T19" s="57" t="str">
        <f t="shared" si="5"/>
        <v>3.0</v>
      </c>
      <c r="U19" s="10">
        <v>7.7</v>
      </c>
      <c r="V19" s="11">
        <v>7</v>
      </c>
      <c r="W19" s="63">
        <f t="shared" si="6"/>
        <v>7.28</v>
      </c>
      <c r="X19" s="56" t="str">
        <f t="shared" si="7"/>
        <v>B</v>
      </c>
      <c r="Y19" s="57" t="str">
        <f t="shared" si="8"/>
        <v>3.0</v>
      </c>
    </row>
    <row r="20" spans="17:26" ht="12.75">
      <c r="Q20" s="91" t="s">
        <v>495</v>
      </c>
      <c r="R20" s="91"/>
      <c r="S20" s="91"/>
      <c r="T20" s="91"/>
      <c r="U20" s="91"/>
      <c r="V20" s="91"/>
      <c r="W20" s="91"/>
      <c r="X20" s="91"/>
      <c r="Y20" s="91"/>
      <c r="Z20" s="95"/>
    </row>
    <row r="21" spans="17:26" ht="12.75">
      <c r="Q21" s="90" t="s">
        <v>432</v>
      </c>
      <c r="R21" s="90"/>
      <c r="S21" s="90"/>
      <c r="T21" s="90"/>
      <c r="U21" s="90"/>
      <c r="V21" s="90"/>
      <c r="W21" s="90"/>
      <c r="X21" s="90"/>
      <c r="Y21" s="90"/>
      <c r="Z21" s="90"/>
    </row>
    <row r="27" spans="17:26" ht="12.75">
      <c r="Q27" s="90"/>
      <c r="R27" s="90"/>
      <c r="S27" s="90"/>
      <c r="T27" s="90"/>
      <c r="U27" s="90"/>
      <c r="V27" s="90"/>
      <c r="W27" s="90"/>
      <c r="X27" s="90"/>
      <c r="Y27" s="90"/>
      <c r="Z27" s="90"/>
    </row>
  </sheetData>
  <sheetProtection/>
  <mergeCells count="16">
    <mergeCell ref="K6:O6"/>
    <mergeCell ref="F5:J5"/>
    <mergeCell ref="U6:Y6"/>
    <mergeCell ref="K5:O5"/>
    <mergeCell ref="U5:Y5"/>
    <mergeCell ref="P6:T6"/>
    <mergeCell ref="Q20:Z20"/>
    <mergeCell ref="Q21:Z21"/>
    <mergeCell ref="Q27:Z27"/>
    <mergeCell ref="A4:F4"/>
    <mergeCell ref="A5:A7"/>
    <mergeCell ref="B5:B7"/>
    <mergeCell ref="C5:C7"/>
    <mergeCell ref="D5:D7"/>
    <mergeCell ref="P5:T5"/>
    <mergeCell ref="F6:J6"/>
  </mergeCells>
  <printOptions/>
  <pageMargins left="0.17" right="0.17" top="0.43" bottom="0.75" header="0.3" footer="0.3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2" customWidth="1"/>
    <col min="2" max="2" width="17.140625" style="2" customWidth="1"/>
    <col min="3" max="3" width="23.28125" style="2" customWidth="1"/>
    <col min="4" max="4" width="12.00390625" style="2" customWidth="1"/>
    <col min="5" max="5" width="8.00390625" style="2" customWidth="1"/>
    <col min="6" max="20" width="4.8515625" style="2" customWidth="1"/>
    <col min="21" max="16384" width="9.140625" style="2" customWidth="1"/>
  </cols>
  <sheetData>
    <row r="1" s="66" customFormat="1" ht="16.5" customHeight="1">
      <c r="A1" s="66" t="s">
        <v>0</v>
      </c>
    </row>
    <row r="2" spans="1:1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5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2" s="3" customFormat="1" ht="21" customHeight="1">
      <c r="A4" s="86" t="s">
        <v>419</v>
      </c>
      <c r="B4" s="86"/>
      <c r="C4" s="86"/>
      <c r="D4" s="86"/>
      <c r="E4" s="86"/>
      <c r="F4" s="86"/>
      <c r="L4" s="4"/>
    </row>
    <row r="5" spans="1:20" s="70" customFormat="1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69" t="s">
        <v>8</v>
      </c>
      <c r="F5" s="96" t="s">
        <v>467</v>
      </c>
      <c r="G5" s="97"/>
      <c r="H5" s="97"/>
      <c r="I5" s="97"/>
      <c r="J5" s="98"/>
      <c r="K5" s="96" t="s">
        <v>468</v>
      </c>
      <c r="L5" s="97"/>
      <c r="M5" s="97"/>
      <c r="N5" s="97"/>
      <c r="O5" s="98"/>
      <c r="P5" s="96" t="s">
        <v>471</v>
      </c>
      <c r="Q5" s="97"/>
      <c r="R5" s="97"/>
      <c r="S5" s="97"/>
      <c r="T5" s="98"/>
    </row>
    <row r="6" spans="1:20" s="70" customFormat="1" ht="21.75" customHeight="1">
      <c r="A6" s="88"/>
      <c r="B6" s="88"/>
      <c r="C6" s="88"/>
      <c r="D6" s="88"/>
      <c r="E6" s="69">
        <f>SUM(F6:T6)</f>
        <v>12</v>
      </c>
      <c r="F6" s="96">
        <v>3</v>
      </c>
      <c r="G6" s="97"/>
      <c r="H6" s="97"/>
      <c r="I6" s="97"/>
      <c r="J6" s="98"/>
      <c r="K6" s="96">
        <v>3</v>
      </c>
      <c r="L6" s="97"/>
      <c r="M6" s="97"/>
      <c r="N6" s="97"/>
      <c r="O6" s="98"/>
      <c r="P6" s="96">
        <v>6</v>
      </c>
      <c r="Q6" s="97"/>
      <c r="R6" s="97"/>
      <c r="S6" s="97"/>
      <c r="T6" s="98"/>
    </row>
    <row r="7" spans="1:20" ht="21.75" customHeight="1">
      <c r="A7" s="89"/>
      <c r="B7" s="89"/>
      <c r="C7" s="89"/>
      <c r="D7" s="89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</row>
    <row r="8" spans="1:20" ht="18" customHeight="1">
      <c r="A8" s="6">
        <v>1</v>
      </c>
      <c r="B8" s="53" t="s">
        <v>298</v>
      </c>
      <c r="C8" s="37" t="s">
        <v>299</v>
      </c>
      <c r="D8" s="41">
        <v>38005</v>
      </c>
      <c r="E8" s="64">
        <f aca="true" t="shared" si="0" ref="E8:E13">(J8*$F$6+O8*$K$6+T8*$P$6)/$E$6</f>
        <v>1.25</v>
      </c>
      <c r="F8" s="10">
        <v>5</v>
      </c>
      <c r="G8" s="11">
        <v>5</v>
      </c>
      <c r="H8" s="63">
        <f aca="true" t="shared" si="1" ref="H8:H13">F8*0.4+G8*0.6</f>
        <v>5</v>
      </c>
      <c r="I8" s="56" t="str">
        <f aca="true" t="shared" si="2" ref="I8:I13">IF(H8&lt;4,"F",IF(H8&lt;5.5,"D",IF(H8&lt;7,"C",IF(H8&lt;8.5,"B","A"))))</f>
        <v>D</v>
      </c>
      <c r="J8" s="57" t="str">
        <f aca="true" t="shared" si="3" ref="J8:J13">IF(I8="A","4.0",IF(I8="B","3.0",IF(I8="C","2.0",IF(I8="D","1.0","0"))))</f>
        <v>1.0</v>
      </c>
      <c r="K8" s="10">
        <v>5.6</v>
      </c>
      <c r="L8" s="11">
        <v>6</v>
      </c>
      <c r="M8" s="63">
        <f aca="true" t="shared" si="4" ref="M8:M13">K8*0.4+L8*0.6</f>
        <v>5.84</v>
      </c>
      <c r="N8" s="56" t="str">
        <f aca="true" t="shared" si="5" ref="N8:N13">IF(M8&lt;4,"F",IF(M8&lt;5.5,"D",IF(M8&lt;7,"C",IF(M8&lt;8.5,"B","A"))))</f>
        <v>C</v>
      </c>
      <c r="O8" s="57" t="str">
        <f aca="true" t="shared" si="6" ref="O8:O13">IF(N8="A","4.0",IF(N8="B","3.0",IF(N8="C","2.0",IF(N8="D","1.0","0"))))</f>
        <v>2.0</v>
      </c>
      <c r="P8" s="10"/>
      <c r="Q8" s="11"/>
      <c r="R8" s="63">
        <v>5</v>
      </c>
      <c r="S8" s="56" t="str">
        <f aca="true" t="shared" si="7" ref="S8:S13">IF(R8&lt;4,"F",IF(R8&lt;5.5,"D",IF(R8&lt;7,"C",IF(R8&lt;8.5,"B","A"))))</f>
        <v>D</v>
      </c>
      <c r="T8" s="57" t="str">
        <f aca="true" t="shared" si="8" ref="T8:T13">IF(S8="A","4.0",IF(S8="B","3.0",IF(S8="C","2.0",IF(S8="D","1.0","0"))))</f>
        <v>1.0</v>
      </c>
    </row>
    <row r="9" spans="1:20" ht="18" customHeight="1">
      <c r="A9" s="6">
        <v>2</v>
      </c>
      <c r="B9" s="53" t="s">
        <v>300</v>
      </c>
      <c r="C9" s="37" t="s">
        <v>301</v>
      </c>
      <c r="D9" s="38">
        <v>38698</v>
      </c>
      <c r="E9" s="64">
        <f t="shared" si="0"/>
        <v>2</v>
      </c>
      <c r="F9" s="10">
        <v>6</v>
      </c>
      <c r="G9" s="11">
        <v>6</v>
      </c>
      <c r="H9" s="63">
        <f t="shared" si="1"/>
        <v>6</v>
      </c>
      <c r="I9" s="56" t="str">
        <f t="shared" si="2"/>
        <v>C</v>
      </c>
      <c r="J9" s="57" t="str">
        <f t="shared" si="3"/>
        <v>2.0</v>
      </c>
      <c r="K9" s="10">
        <v>6.3</v>
      </c>
      <c r="L9" s="11">
        <v>6</v>
      </c>
      <c r="M9" s="63">
        <f t="shared" si="4"/>
        <v>6.119999999999999</v>
      </c>
      <c r="N9" s="56" t="str">
        <f t="shared" si="5"/>
        <v>C</v>
      </c>
      <c r="O9" s="57" t="str">
        <f t="shared" si="6"/>
        <v>2.0</v>
      </c>
      <c r="P9" s="10"/>
      <c r="Q9" s="11"/>
      <c r="R9" s="63">
        <v>6</v>
      </c>
      <c r="S9" s="56" t="str">
        <f t="shared" si="7"/>
        <v>C</v>
      </c>
      <c r="T9" s="57" t="str">
        <f t="shared" si="8"/>
        <v>2.0</v>
      </c>
    </row>
    <row r="10" spans="1:20" ht="18" customHeight="1">
      <c r="A10" s="6">
        <v>3</v>
      </c>
      <c r="B10" s="53" t="s">
        <v>302</v>
      </c>
      <c r="C10" s="37" t="s">
        <v>303</v>
      </c>
      <c r="D10" s="38">
        <v>38609</v>
      </c>
      <c r="E10" s="64">
        <f t="shared" si="0"/>
        <v>3</v>
      </c>
      <c r="F10" s="10">
        <v>7</v>
      </c>
      <c r="G10" s="11">
        <v>7</v>
      </c>
      <c r="H10" s="63">
        <f t="shared" si="1"/>
        <v>7</v>
      </c>
      <c r="I10" s="56" t="str">
        <f t="shared" si="2"/>
        <v>B</v>
      </c>
      <c r="J10" s="57" t="str">
        <f t="shared" si="3"/>
        <v>3.0</v>
      </c>
      <c r="K10" s="10">
        <v>7.5</v>
      </c>
      <c r="L10" s="11">
        <v>7</v>
      </c>
      <c r="M10" s="63">
        <f t="shared" si="4"/>
        <v>7.2</v>
      </c>
      <c r="N10" s="56" t="str">
        <f t="shared" si="5"/>
        <v>B</v>
      </c>
      <c r="O10" s="57" t="str">
        <f t="shared" si="6"/>
        <v>3.0</v>
      </c>
      <c r="P10" s="10"/>
      <c r="Q10" s="11"/>
      <c r="R10" s="63">
        <v>7</v>
      </c>
      <c r="S10" s="56" t="str">
        <f t="shared" si="7"/>
        <v>B</v>
      </c>
      <c r="T10" s="57" t="str">
        <f t="shared" si="8"/>
        <v>3.0</v>
      </c>
    </row>
    <row r="11" spans="1:20" ht="18" customHeight="1">
      <c r="A11" s="6">
        <v>4</v>
      </c>
      <c r="B11" s="53" t="s">
        <v>304</v>
      </c>
      <c r="C11" s="37" t="s">
        <v>305</v>
      </c>
      <c r="D11" s="41">
        <v>38644</v>
      </c>
      <c r="E11" s="64">
        <f t="shared" si="0"/>
        <v>2.25</v>
      </c>
      <c r="F11" s="10">
        <v>6</v>
      </c>
      <c r="G11" s="11">
        <v>6</v>
      </c>
      <c r="H11" s="63">
        <f t="shared" si="1"/>
        <v>6</v>
      </c>
      <c r="I11" s="56" t="str">
        <f t="shared" si="2"/>
        <v>C</v>
      </c>
      <c r="J11" s="57" t="str">
        <f t="shared" si="3"/>
        <v>2.0</v>
      </c>
      <c r="K11" s="10">
        <v>7</v>
      </c>
      <c r="L11" s="11">
        <v>7</v>
      </c>
      <c r="M11" s="63">
        <f t="shared" si="4"/>
        <v>7</v>
      </c>
      <c r="N11" s="56" t="str">
        <f t="shared" si="5"/>
        <v>B</v>
      </c>
      <c r="O11" s="57" t="str">
        <f t="shared" si="6"/>
        <v>3.0</v>
      </c>
      <c r="P11" s="10"/>
      <c r="Q11" s="11"/>
      <c r="R11" s="63">
        <v>6</v>
      </c>
      <c r="S11" s="56" t="str">
        <f t="shared" si="7"/>
        <v>C</v>
      </c>
      <c r="T11" s="57" t="str">
        <f t="shared" si="8"/>
        <v>2.0</v>
      </c>
    </row>
    <row r="12" spans="1:20" ht="18" customHeight="1">
      <c r="A12" s="6">
        <v>5</v>
      </c>
      <c r="B12" s="53" t="s">
        <v>306</v>
      </c>
      <c r="C12" s="37" t="s">
        <v>307</v>
      </c>
      <c r="D12" s="38">
        <v>38557</v>
      </c>
      <c r="E12" s="64">
        <f t="shared" si="0"/>
        <v>3</v>
      </c>
      <c r="F12" s="10">
        <v>7</v>
      </c>
      <c r="G12" s="11">
        <v>7</v>
      </c>
      <c r="H12" s="63">
        <f t="shared" si="1"/>
        <v>7</v>
      </c>
      <c r="I12" s="56" t="str">
        <f t="shared" si="2"/>
        <v>B</v>
      </c>
      <c r="J12" s="57" t="str">
        <f t="shared" si="3"/>
        <v>3.0</v>
      </c>
      <c r="K12" s="10">
        <v>7.5</v>
      </c>
      <c r="L12" s="11">
        <v>7</v>
      </c>
      <c r="M12" s="63">
        <f t="shared" si="4"/>
        <v>7.2</v>
      </c>
      <c r="N12" s="56" t="str">
        <f t="shared" si="5"/>
        <v>B</v>
      </c>
      <c r="O12" s="57" t="str">
        <f t="shared" si="6"/>
        <v>3.0</v>
      </c>
      <c r="P12" s="10"/>
      <c r="Q12" s="11"/>
      <c r="R12" s="63">
        <v>7</v>
      </c>
      <c r="S12" s="56" t="str">
        <f t="shared" si="7"/>
        <v>B</v>
      </c>
      <c r="T12" s="57" t="str">
        <f t="shared" si="8"/>
        <v>3.0</v>
      </c>
    </row>
    <row r="13" spans="1:20" ht="18" customHeight="1">
      <c r="A13" s="6">
        <v>6</v>
      </c>
      <c r="B13" s="53" t="s">
        <v>308</v>
      </c>
      <c r="C13" s="37" t="s">
        <v>309</v>
      </c>
      <c r="D13" s="38">
        <v>38527</v>
      </c>
      <c r="E13" s="64">
        <f t="shared" si="0"/>
        <v>3</v>
      </c>
      <c r="F13" s="10">
        <v>7</v>
      </c>
      <c r="G13" s="11">
        <v>7</v>
      </c>
      <c r="H13" s="63">
        <f t="shared" si="1"/>
        <v>7</v>
      </c>
      <c r="I13" s="56" t="str">
        <f t="shared" si="2"/>
        <v>B</v>
      </c>
      <c r="J13" s="57" t="str">
        <f t="shared" si="3"/>
        <v>3.0</v>
      </c>
      <c r="K13" s="10">
        <v>7.5</v>
      </c>
      <c r="L13" s="11">
        <v>7</v>
      </c>
      <c r="M13" s="63">
        <f t="shared" si="4"/>
        <v>7.2</v>
      </c>
      <c r="N13" s="56" t="str">
        <f t="shared" si="5"/>
        <v>B</v>
      </c>
      <c r="O13" s="57" t="str">
        <f t="shared" si="6"/>
        <v>3.0</v>
      </c>
      <c r="P13" s="10"/>
      <c r="Q13" s="11"/>
      <c r="R13" s="63">
        <v>7</v>
      </c>
      <c r="S13" s="56" t="str">
        <f t="shared" si="7"/>
        <v>B</v>
      </c>
      <c r="T13" s="57" t="str">
        <f t="shared" si="8"/>
        <v>3.0</v>
      </c>
    </row>
    <row r="14" spans="12:21" ht="12.75">
      <c r="L14" s="91" t="s">
        <v>495</v>
      </c>
      <c r="M14" s="91"/>
      <c r="N14" s="91"/>
      <c r="O14" s="91"/>
      <c r="P14" s="91"/>
      <c r="Q14" s="91"/>
      <c r="R14" s="91"/>
      <c r="S14" s="91"/>
      <c r="T14" s="91"/>
      <c r="U14" s="95"/>
    </row>
    <row r="15" spans="12:21" ht="12.75">
      <c r="L15" s="90" t="s">
        <v>432</v>
      </c>
      <c r="M15" s="90"/>
      <c r="N15" s="90"/>
      <c r="O15" s="90"/>
      <c r="P15" s="90"/>
      <c r="Q15" s="90"/>
      <c r="R15" s="90"/>
      <c r="S15" s="90"/>
      <c r="T15" s="90"/>
      <c r="U15" s="90"/>
    </row>
    <row r="21" spans="12:21" ht="12.75">
      <c r="L21" s="90"/>
      <c r="M21" s="90"/>
      <c r="N21" s="90"/>
      <c r="O21" s="90"/>
      <c r="P21" s="90"/>
      <c r="Q21" s="90"/>
      <c r="R21" s="90"/>
      <c r="S21" s="90"/>
      <c r="T21" s="90"/>
      <c r="U21" s="90"/>
    </row>
  </sheetData>
  <sheetProtection/>
  <mergeCells count="14">
    <mergeCell ref="A4:F4"/>
    <mergeCell ref="A5:A7"/>
    <mergeCell ref="B5:B7"/>
    <mergeCell ref="C5:C7"/>
    <mergeCell ref="D5:D7"/>
    <mergeCell ref="F5:J5"/>
    <mergeCell ref="L14:U14"/>
    <mergeCell ref="L15:U15"/>
    <mergeCell ref="L21:U21"/>
    <mergeCell ref="K5:O5"/>
    <mergeCell ref="F6:J6"/>
    <mergeCell ref="K6:O6"/>
    <mergeCell ref="P5:T5"/>
    <mergeCell ref="P6:T6"/>
  </mergeCells>
  <printOptions/>
  <pageMargins left="0.17" right="0.17" top="0.46" bottom="0.75" header="0.3" footer="0.3"/>
  <pageSetup horizontalDpi="200" verticalDpi="2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2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4.7109375" style="2" customWidth="1"/>
    <col min="2" max="2" width="17.140625" style="2" customWidth="1"/>
    <col min="3" max="3" width="24.8515625" style="2" customWidth="1"/>
    <col min="4" max="4" width="12.00390625" style="2" customWidth="1"/>
    <col min="5" max="5" width="7.7109375" style="2" customWidth="1"/>
    <col min="6" max="30" width="4.8515625" style="2" customWidth="1"/>
    <col min="31" max="16384" width="9.140625" style="2" customWidth="1"/>
  </cols>
  <sheetData>
    <row r="1" s="66" customFormat="1" ht="16.5" customHeight="1">
      <c r="A1" s="66" t="s">
        <v>0</v>
      </c>
    </row>
    <row r="2" spans="1:2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U2" s="65"/>
      <c r="V2" s="65"/>
      <c r="Z2" s="65"/>
      <c r="AA2" s="65"/>
    </row>
    <row r="3" spans="1:42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AO3" s="65"/>
      <c r="AP3" s="65"/>
    </row>
    <row r="4" spans="1:6" s="3" customFormat="1" ht="21" customHeight="1">
      <c r="A4" s="86" t="s">
        <v>371</v>
      </c>
      <c r="B4" s="86"/>
      <c r="C4" s="86"/>
      <c r="D4" s="86"/>
      <c r="E4" s="86"/>
      <c r="F4" s="86"/>
    </row>
    <row r="5" spans="1:30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96" t="s">
        <v>454</v>
      </c>
      <c r="G5" s="97"/>
      <c r="H5" s="97"/>
      <c r="I5" s="97"/>
      <c r="J5" s="98"/>
      <c r="K5" s="96" t="s">
        <v>453</v>
      </c>
      <c r="L5" s="97"/>
      <c r="M5" s="97"/>
      <c r="N5" s="97"/>
      <c r="O5" s="98"/>
      <c r="P5" s="96" t="s">
        <v>429</v>
      </c>
      <c r="Q5" s="97"/>
      <c r="R5" s="97"/>
      <c r="S5" s="97"/>
      <c r="T5" s="98"/>
      <c r="U5" s="96" t="s">
        <v>470</v>
      </c>
      <c r="V5" s="97"/>
      <c r="W5" s="97"/>
      <c r="X5" s="97"/>
      <c r="Y5" s="98"/>
      <c r="Z5" s="96" t="s">
        <v>471</v>
      </c>
      <c r="AA5" s="97"/>
      <c r="AB5" s="97"/>
      <c r="AC5" s="97"/>
      <c r="AD5" s="98"/>
    </row>
    <row r="6" spans="1:30" ht="21.75" customHeight="1">
      <c r="A6" s="88"/>
      <c r="B6" s="88"/>
      <c r="C6" s="88"/>
      <c r="D6" s="88"/>
      <c r="E6" s="7">
        <f>SUM(F6:AD6)</f>
        <v>17</v>
      </c>
      <c r="F6" s="96">
        <v>3</v>
      </c>
      <c r="G6" s="97"/>
      <c r="H6" s="97"/>
      <c r="I6" s="97"/>
      <c r="J6" s="98"/>
      <c r="K6" s="96">
        <v>3</v>
      </c>
      <c r="L6" s="97"/>
      <c r="M6" s="97"/>
      <c r="N6" s="97"/>
      <c r="O6" s="98"/>
      <c r="P6" s="96">
        <v>3</v>
      </c>
      <c r="Q6" s="97"/>
      <c r="R6" s="97"/>
      <c r="S6" s="97"/>
      <c r="T6" s="98"/>
      <c r="U6" s="96">
        <v>2</v>
      </c>
      <c r="V6" s="97"/>
      <c r="W6" s="97"/>
      <c r="X6" s="97"/>
      <c r="Y6" s="98"/>
      <c r="Z6" s="96">
        <v>6</v>
      </c>
      <c r="AA6" s="97"/>
      <c r="AB6" s="97"/>
      <c r="AC6" s="97"/>
      <c r="AD6" s="98"/>
    </row>
    <row r="7" spans="1:30" ht="21.75" customHeight="1">
      <c r="A7" s="89"/>
      <c r="B7" s="89"/>
      <c r="C7" s="89"/>
      <c r="D7" s="89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</row>
    <row r="8" spans="1:30" ht="18" customHeight="1">
      <c r="A8" s="6">
        <v>1</v>
      </c>
      <c r="B8" s="53" t="s">
        <v>310</v>
      </c>
      <c r="C8" s="54" t="s">
        <v>311</v>
      </c>
      <c r="D8" s="55">
        <v>34968</v>
      </c>
      <c r="E8" s="64">
        <f aca="true" t="shared" si="0" ref="E8:E13">(J8*$F$6+O8*$K$6+T8*$P$6+Y8*$U$6+AD8*$Z$6)/$E$6</f>
        <v>1.588235294117647</v>
      </c>
      <c r="F8" s="10">
        <v>0</v>
      </c>
      <c r="G8" s="11">
        <v>0</v>
      </c>
      <c r="H8" s="63">
        <f aca="true" t="shared" si="1" ref="H8:H13">F8*0.4+G8*0.6</f>
        <v>0</v>
      </c>
      <c r="I8" s="56" t="str">
        <f aca="true" t="shared" si="2" ref="I8:I13">IF(H8&lt;4,"F",IF(H8&lt;5.5,"D",IF(H8&lt;7,"C",IF(H8&lt;8.5,"B","A"))))</f>
        <v>F</v>
      </c>
      <c r="J8" s="57" t="str">
        <f aca="true" t="shared" si="3" ref="J8:J13">IF(I8="A","4.0",IF(I8="B","3.0",IF(I8="C","2.0",IF(I8="D","1.0","0"))))</f>
        <v>0</v>
      </c>
      <c r="K8" s="10">
        <v>0</v>
      </c>
      <c r="L8" s="11">
        <v>0</v>
      </c>
      <c r="M8" s="63">
        <f aca="true" t="shared" si="4" ref="M8:M13">K8*0.4+L8*0.6</f>
        <v>0</v>
      </c>
      <c r="N8" s="56" t="str">
        <f aca="true" t="shared" si="5" ref="N8:N13">IF(M8&lt;4,"F",IF(M8&lt;5.5,"D",IF(M8&lt;7,"C",IF(M8&lt;8.5,"B","A"))))</f>
        <v>F</v>
      </c>
      <c r="O8" s="57" t="str">
        <f aca="true" t="shared" si="6" ref="O8:O13">IF(N8="A","4.0",IF(N8="B","3.0",IF(N8="C","2.0",IF(N8="D","1.0","0"))))</f>
        <v>0</v>
      </c>
      <c r="P8" s="10">
        <v>6</v>
      </c>
      <c r="Q8" s="11">
        <v>5</v>
      </c>
      <c r="R8" s="63">
        <f aca="true" t="shared" si="7" ref="R8:R13">P8*0.4+Q8*0.6</f>
        <v>5.4</v>
      </c>
      <c r="S8" s="56" t="str">
        <f aca="true" t="shared" si="8" ref="S8:S13">IF(R8&lt;4,"F",IF(R8&lt;5.5,"D",IF(R8&lt;7,"C",IF(R8&lt;8.5,"B","A"))))</f>
        <v>D</v>
      </c>
      <c r="T8" s="57" t="str">
        <f aca="true" t="shared" si="9" ref="T8:T13">IF(S8="A","4.0",IF(S8="B","3.0",IF(S8="C","2.0",IF(S8="D","1.0","0"))))</f>
        <v>1.0</v>
      </c>
      <c r="U8" s="10">
        <v>7.6</v>
      </c>
      <c r="V8" s="11">
        <v>8</v>
      </c>
      <c r="W8" s="63">
        <f aca="true" t="shared" si="10" ref="W8:W13">U8*0.4+V8*0.6</f>
        <v>7.84</v>
      </c>
      <c r="X8" s="56" t="str">
        <f aca="true" t="shared" si="11" ref="X8:X13">IF(W8&lt;4,"F",IF(W8&lt;5.5,"D",IF(W8&lt;7,"C",IF(W8&lt;8.5,"B","A"))))</f>
        <v>B</v>
      </c>
      <c r="Y8" s="57" t="str">
        <f aca="true" t="shared" si="12" ref="Y8:Y13">IF(X8="A","4.0",IF(X8="B","3.0",IF(X8="C","2.0",IF(X8="D","1.0","0"))))</f>
        <v>3.0</v>
      </c>
      <c r="Z8" s="10"/>
      <c r="AA8" s="11"/>
      <c r="AB8" s="63">
        <v>7</v>
      </c>
      <c r="AC8" s="56" t="str">
        <f aca="true" t="shared" si="13" ref="AC8:AC13">IF(AB8&lt;4,"F",IF(AB8&lt;5.5,"D",IF(AB8&lt;7,"C",IF(AB8&lt;8.5,"B","A"))))</f>
        <v>B</v>
      </c>
      <c r="AD8" s="57" t="str">
        <f aca="true" t="shared" si="14" ref="AD8:AD13">IF(AC8="A","4.0",IF(AC8="B","3.0",IF(AC8="C","2.0",IF(AC8="D","1.0","0"))))</f>
        <v>3.0</v>
      </c>
    </row>
    <row r="9" spans="1:30" ht="18" customHeight="1">
      <c r="A9" s="6">
        <v>2</v>
      </c>
      <c r="B9" s="53" t="s">
        <v>312</v>
      </c>
      <c r="C9" s="54" t="s">
        <v>313</v>
      </c>
      <c r="D9" s="21" t="s">
        <v>314</v>
      </c>
      <c r="E9" s="64">
        <f t="shared" si="0"/>
        <v>3</v>
      </c>
      <c r="F9" s="10">
        <v>7</v>
      </c>
      <c r="G9" s="11">
        <v>7</v>
      </c>
      <c r="H9" s="63">
        <f t="shared" si="1"/>
        <v>7</v>
      </c>
      <c r="I9" s="56" t="str">
        <f t="shared" si="2"/>
        <v>B</v>
      </c>
      <c r="J9" s="57" t="str">
        <f t="shared" si="3"/>
        <v>3.0</v>
      </c>
      <c r="K9" s="10">
        <v>7</v>
      </c>
      <c r="L9" s="11">
        <v>7</v>
      </c>
      <c r="M9" s="63">
        <f t="shared" si="4"/>
        <v>7</v>
      </c>
      <c r="N9" s="56" t="str">
        <f t="shared" si="5"/>
        <v>B</v>
      </c>
      <c r="O9" s="57" t="str">
        <f t="shared" si="6"/>
        <v>3.0</v>
      </c>
      <c r="P9" s="10">
        <v>7.6</v>
      </c>
      <c r="Q9" s="11">
        <v>7</v>
      </c>
      <c r="R9" s="63">
        <f t="shared" si="7"/>
        <v>7.24</v>
      </c>
      <c r="S9" s="56" t="str">
        <f t="shared" si="8"/>
        <v>B</v>
      </c>
      <c r="T9" s="57" t="str">
        <f t="shared" si="9"/>
        <v>3.0</v>
      </c>
      <c r="U9" s="10">
        <v>7.6</v>
      </c>
      <c r="V9" s="11">
        <v>9</v>
      </c>
      <c r="W9" s="63">
        <f t="shared" si="10"/>
        <v>8.44</v>
      </c>
      <c r="X9" s="56" t="str">
        <f t="shared" si="11"/>
        <v>B</v>
      </c>
      <c r="Y9" s="57" t="str">
        <f t="shared" si="12"/>
        <v>3.0</v>
      </c>
      <c r="Z9" s="10"/>
      <c r="AA9" s="11"/>
      <c r="AB9" s="63">
        <v>8</v>
      </c>
      <c r="AC9" s="56" t="str">
        <f t="shared" si="13"/>
        <v>B</v>
      </c>
      <c r="AD9" s="57" t="str">
        <f t="shared" si="14"/>
        <v>3.0</v>
      </c>
    </row>
    <row r="10" spans="1:30" ht="18" customHeight="1">
      <c r="A10" s="6">
        <v>3</v>
      </c>
      <c r="B10" s="53" t="s">
        <v>315</v>
      </c>
      <c r="C10" s="54" t="s">
        <v>316</v>
      </c>
      <c r="D10" s="21" t="s">
        <v>317</v>
      </c>
      <c r="E10" s="64">
        <f t="shared" si="0"/>
        <v>2.6470588235294117</v>
      </c>
      <c r="F10" s="10">
        <v>7</v>
      </c>
      <c r="G10" s="11">
        <v>7</v>
      </c>
      <c r="H10" s="63">
        <f t="shared" si="1"/>
        <v>7</v>
      </c>
      <c r="I10" s="56" t="str">
        <f t="shared" si="2"/>
        <v>B</v>
      </c>
      <c r="J10" s="57" t="str">
        <f t="shared" si="3"/>
        <v>3.0</v>
      </c>
      <c r="K10" s="10">
        <v>6.6</v>
      </c>
      <c r="L10" s="11">
        <v>7</v>
      </c>
      <c r="M10" s="63">
        <f t="shared" si="4"/>
        <v>6.84</v>
      </c>
      <c r="N10" s="56" t="str">
        <f t="shared" si="5"/>
        <v>C</v>
      </c>
      <c r="O10" s="57" t="str">
        <f t="shared" si="6"/>
        <v>2.0</v>
      </c>
      <c r="P10" s="10">
        <v>6.4</v>
      </c>
      <c r="Q10" s="11">
        <v>6</v>
      </c>
      <c r="R10" s="63">
        <f t="shared" si="7"/>
        <v>6.16</v>
      </c>
      <c r="S10" s="56" t="str">
        <f t="shared" si="8"/>
        <v>C</v>
      </c>
      <c r="T10" s="57" t="str">
        <f t="shared" si="9"/>
        <v>2.0</v>
      </c>
      <c r="U10" s="10">
        <v>7.2</v>
      </c>
      <c r="V10" s="11">
        <v>7</v>
      </c>
      <c r="W10" s="63">
        <f t="shared" si="10"/>
        <v>7.08</v>
      </c>
      <c r="X10" s="56" t="str">
        <f t="shared" si="11"/>
        <v>B</v>
      </c>
      <c r="Y10" s="57" t="str">
        <f t="shared" si="12"/>
        <v>3.0</v>
      </c>
      <c r="Z10" s="10"/>
      <c r="AA10" s="11"/>
      <c r="AB10" s="63">
        <v>8</v>
      </c>
      <c r="AC10" s="56" t="str">
        <f t="shared" si="13"/>
        <v>B</v>
      </c>
      <c r="AD10" s="57" t="str">
        <f t="shared" si="14"/>
        <v>3.0</v>
      </c>
    </row>
    <row r="11" spans="1:30" ht="18" customHeight="1">
      <c r="A11" s="6">
        <v>4</v>
      </c>
      <c r="B11" s="53" t="s">
        <v>318</v>
      </c>
      <c r="C11" s="54" t="s">
        <v>245</v>
      </c>
      <c r="D11" s="21" t="s">
        <v>319</v>
      </c>
      <c r="E11" s="64">
        <f t="shared" si="0"/>
        <v>0</v>
      </c>
      <c r="F11" s="10">
        <v>0</v>
      </c>
      <c r="G11" s="11">
        <v>0</v>
      </c>
      <c r="H11" s="63">
        <f t="shared" si="1"/>
        <v>0</v>
      </c>
      <c r="I11" s="56" t="str">
        <f t="shared" si="2"/>
        <v>F</v>
      </c>
      <c r="J11" s="57" t="str">
        <f t="shared" si="3"/>
        <v>0</v>
      </c>
      <c r="K11" s="10">
        <v>0</v>
      </c>
      <c r="L11" s="11">
        <v>0</v>
      </c>
      <c r="M11" s="63">
        <f t="shared" si="4"/>
        <v>0</v>
      </c>
      <c r="N11" s="56" t="str">
        <f t="shared" si="5"/>
        <v>F</v>
      </c>
      <c r="O11" s="57" t="str">
        <f t="shared" si="6"/>
        <v>0</v>
      </c>
      <c r="P11" s="10">
        <v>0</v>
      </c>
      <c r="Q11" s="11">
        <v>0</v>
      </c>
      <c r="R11" s="63">
        <f t="shared" si="7"/>
        <v>0</v>
      </c>
      <c r="S11" s="56" t="str">
        <f t="shared" si="8"/>
        <v>F</v>
      </c>
      <c r="T11" s="57" t="str">
        <f t="shared" si="9"/>
        <v>0</v>
      </c>
      <c r="U11" s="10">
        <v>0</v>
      </c>
      <c r="V11" s="11">
        <v>0</v>
      </c>
      <c r="W11" s="63">
        <f t="shared" si="10"/>
        <v>0</v>
      </c>
      <c r="X11" s="56" t="str">
        <f t="shared" si="11"/>
        <v>F</v>
      </c>
      <c r="Y11" s="57" t="str">
        <f t="shared" si="12"/>
        <v>0</v>
      </c>
      <c r="Z11" s="10"/>
      <c r="AA11" s="11"/>
      <c r="AB11" s="63">
        <f>Z11*0.4+AA11*0.6</f>
        <v>0</v>
      </c>
      <c r="AC11" s="56" t="str">
        <f t="shared" si="13"/>
        <v>F</v>
      </c>
      <c r="AD11" s="57" t="str">
        <f t="shared" si="14"/>
        <v>0</v>
      </c>
    </row>
    <row r="12" spans="1:30" ht="15.75">
      <c r="A12" s="62"/>
      <c r="B12" s="62"/>
      <c r="C12" s="54" t="s">
        <v>416</v>
      </c>
      <c r="D12" s="21">
        <v>33188</v>
      </c>
      <c r="E12" s="64">
        <f t="shared" si="0"/>
        <v>2.6470588235294117</v>
      </c>
      <c r="F12" s="10">
        <v>7</v>
      </c>
      <c r="G12" s="11">
        <v>7</v>
      </c>
      <c r="H12" s="63">
        <f t="shared" si="1"/>
        <v>7</v>
      </c>
      <c r="I12" s="56" t="str">
        <f t="shared" si="2"/>
        <v>B</v>
      </c>
      <c r="J12" s="57" t="str">
        <f t="shared" si="3"/>
        <v>3.0</v>
      </c>
      <c r="K12" s="10">
        <v>6.6</v>
      </c>
      <c r="L12" s="11">
        <v>6</v>
      </c>
      <c r="M12" s="63">
        <f t="shared" si="4"/>
        <v>6.24</v>
      </c>
      <c r="N12" s="56" t="str">
        <f t="shared" si="5"/>
        <v>C</v>
      </c>
      <c r="O12" s="57" t="str">
        <f t="shared" si="6"/>
        <v>2.0</v>
      </c>
      <c r="P12" s="10">
        <v>6.4</v>
      </c>
      <c r="Q12" s="11">
        <v>6</v>
      </c>
      <c r="R12" s="63">
        <f t="shared" si="7"/>
        <v>6.16</v>
      </c>
      <c r="S12" s="56" t="str">
        <f t="shared" si="8"/>
        <v>C</v>
      </c>
      <c r="T12" s="57" t="str">
        <f t="shared" si="9"/>
        <v>2.0</v>
      </c>
      <c r="U12" s="10">
        <v>8.2</v>
      </c>
      <c r="V12" s="11">
        <v>8</v>
      </c>
      <c r="W12" s="63">
        <f t="shared" si="10"/>
        <v>8.08</v>
      </c>
      <c r="X12" s="56" t="str">
        <f t="shared" si="11"/>
        <v>B</v>
      </c>
      <c r="Y12" s="57" t="str">
        <f t="shared" si="12"/>
        <v>3.0</v>
      </c>
      <c r="Z12" s="10"/>
      <c r="AA12" s="11"/>
      <c r="AB12" s="63">
        <v>7</v>
      </c>
      <c r="AC12" s="56" t="str">
        <f t="shared" si="13"/>
        <v>B</v>
      </c>
      <c r="AD12" s="57" t="str">
        <f t="shared" si="14"/>
        <v>3.0</v>
      </c>
    </row>
    <row r="13" spans="1:30" ht="15.75">
      <c r="A13" s="62"/>
      <c r="B13" s="62"/>
      <c r="C13" s="54" t="s">
        <v>417</v>
      </c>
      <c r="D13" s="21" t="s">
        <v>204</v>
      </c>
      <c r="E13" s="64">
        <f t="shared" si="0"/>
        <v>2.176470588235294</v>
      </c>
      <c r="F13" s="10">
        <v>6</v>
      </c>
      <c r="G13" s="11">
        <v>6</v>
      </c>
      <c r="H13" s="63">
        <f t="shared" si="1"/>
        <v>6</v>
      </c>
      <c r="I13" s="56" t="str">
        <f t="shared" si="2"/>
        <v>C</v>
      </c>
      <c r="J13" s="57" t="str">
        <f t="shared" si="3"/>
        <v>2.0</v>
      </c>
      <c r="K13" s="10">
        <v>6</v>
      </c>
      <c r="L13" s="11">
        <v>6</v>
      </c>
      <c r="M13" s="63">
        <f t="shared" si="4"/>
        <v>6</v>
      </c>
      <c r="N13" s="56" t="str">
        <f t="shared" si="5"/>
        <v>C</v>
      </c>
      <c r="O13" s="57" t="str">
        <f t="shared" si="6"/>
        <v>2.0</v>
      </c>
      <c r="P13" s="10">
        <v>6</v>
      </c>
      <c r="Q13" s="11">
        <v>5</v>
      </c>
      <c r="R13" s="63">
        <f t="shared" si="7"/>
        <v>5.4</v>
      </c>
      <c r="S13" s="56" t="str">
        <f t="shared" si="8"/>
        <v>D</v>
      </c>
      <c r="T13" s="57" t="str">
        <f t="shared" si="9"/>
        <v>1.0</v>
      </c>
      <c r="U13" s="10">
        <v>6.2</v>
      </c>
      <c r="V13" s="11">
        <v>7</v>
      </c>
      <c r="W13" s="63">
        <f t="shared" si="10"/>
        <v>6.680000000000001</v>
      </c>
      <c r="X13" s="56" t="str">
        <f t="shared" si="11"/>
        <v>C</v>
      </c>
      <c r="Y13" s="57" t="str">
        <f t="shared" si="12"/>
        <v>2.0</v>
      </c>
      <c r="Z13" s="10"/>
      <c r="AA13" s="11"/>
      <c r="AB13" s="63">
        <v>7</v>
      </c>
      <c r="AC13" s="56" t="str">
        <f t="shared" si="13"/>
        <v>B</v>
      </c>
      <c r="AD13" s="57" t="str">
        <f t="shared" si="14"/>
        <v>3.0</v>
      </c>
    </row>
    <row r="14" spans="11:30" ht="12.75">
      <c r="K14" s="91" t="s">
        <v>487</v>
      </c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1:30" ht="12.75">
      <c r="K15" s="90" t="s">
        <v>486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21" spans="13:27" ht="12.75"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</sheetData>
  <sheetProtection/>
  <mergeCells count="18">
    <mergeCell ref="U6:Y6"/>
    <mergeCell ref="A4:F4"/>
    <mergeCell ref="A5:A7"/>
    <mergeCell ref="B5:B7"/>
    <mergeCell ref="C5:C7"/>
    <mergeCell ref="D5:D7"/>
    <mergeCell ref="F5:J5"/>
    <mergeCell ref="F6:J6"/>
    <mergeCell ref="M21:AA21"/>
    <mergeCell ref="K14:AD14"/>
    <mergeCell ref="K15:AD15"/>
    <mergeCell ref="K5:O5"/>
    <mergeCell ref="K6:O6"/>
    <mergeCell ref="Z5:AD5"/>
    <mergeCell ref="Z6:AD6"/>
    <mergeCell ref="P5:T5"/>
    <mergeCell ref="P6:T6"/>
    <mergeCell ref="U5:Y5"/>
  </mergeCells>
  <printOptions/>
  <pageMargins left="0.17" right="0.17" top="0.4" bottom="0.49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0">
      <selection activeCell="D26" sqref="D26"/>
    </sheetView>
  </sheetViews>
  <sheetFormatPr defaultColWidth="9.140625" defaultRowHeight="12.75"/>
  <cols>
    <col min="1" max="1" width="4.7109375" style="2" customWidth="1"/>
    <col min="2" max="2" width="13.28125" style="2" customWidth="1"/>
    <col min="3" max="3" width="22.00390625" style="2" customWidth="1"/>
    <col min="4" max="4" width="12.00390625" style="2" customWidth="1"/>
    <col min="5" max="5" width="7.57421875" style="2" customWidth="1"/>
    <col min="6" max="25" width="4.8515625" style="2" customWidth="1"/>
    <col min="26" max="30" width="4.8515625" style="2" hidden="1" customWidth="1"/>
    <col min="31" max="16384" width="9.140625" style="2" customWidth="1"/>
  </cols>
  <sheetData>
    <row r="1" spans="1:17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16.5" customHeight="1">
      <c r="A2" s="9" t="s">
        <v>432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3" customFormat="1" ht="21" customHeight="1">
      <c r="A4" s="86" t="s">
        <v>271</v>
      </c>
      <c r="B4" s="86"/>
      <c r="C4" s="86"/>
      <c r="D4" s="86"/>
      <c r="E4" s="86"/>
      <c r="F4" s="86"/>
      <c r="L4" s="4"/>
      <c r="P4" s="4"/>
      <c r="Q4" s="4"/>
    </row>
    <row r="5" spans="1:30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435</v>
      </c>
      <c r="G5" s="84"/>
      <c r="H5" s="84"/>
      <c r="I5" s="84"/>
      <c r="J5" s="85"/>
      <c r="K5" s="83" t="s">
        <v>436</v>
      </c>
      <c r="L5" s="84"/>
      <c r="M5" s="84"/>
      <c r="N5" s="84"/>
      <c r="O5" s="85"/>
      <c r="P5" s="83" t="s">
        <v>438</v>
      </c>
      <c r="Q5" s="84"/>
      <c r="R5" s="84"/>
      <c r="S5" s="84"/>
      <c r="T5" s="85"/>
      <c r="U5" s="83" t="s">
        <v>439</v>
      </c>
      <c r="V5" s="84"/>
      <c r="W5" s="84"/>
      <c r="X5" s="84"/>
      <c r="Y5" s="85"/>
      <c r="Z5" s="83" t="s">
        <v>412</v>
      </c>
      <c r="AA5" s="84"/>
      <c r="AB5" s="84"/>
      <c r="AC5" s="84"/>
      <c r="AD5" s="85"/>
    </row>
    <row r="6" spans="1:30" ht="21.75" customHeight="1">
      <c r="A6" s="89"/>
      <c r="B6" s="89"/>
      <c r="C6" s="89"/>
      <c r="D6" s="89"/>
      <c r="E6" s="7">
        <f>SUM(F6:Y6)</f>
        <v>14</v>
      </c>
      <c r="F6" s="83">
        <v>3</v>
      </c>
      <c r="G6" s="84"/>
      <c r="H6" s="84"/>
      <c r="I6" s="84"/>
      <c r="J6" s="85"/>
      <c r="K6" s="83">
        <v>4</v>
      </c>
      <c r="L6" s="84"/>
      <c r="M6" s="84"/>
      <c r="N6" s="84"/>
      <c r="O6" s="85"/>
      <c r="P6" s="83">
        <v>3</v>
      </c>
      <c r="Q6" s="84"/>
      <c r="R6" s="84"/>
      <c r="S6" s="84"/>
      <c r="T6" s="85"/>
      <c r="U6" s="83">
        <v>4</v>
      </c>
      <c r="V6" s="84"/>
      <c r="W6" s="84"/>
      <c r="X6" s="84"/>
      <c r="Y6" s="85"/>
      <c r="Z6" s="83"/>
      <c r="AA6" s="84"/>
      <c r="AB6" s="84"/>
      <c r="AC6" s="84"/>
      <c r="AD6" s="85"/>
    </row>
    <row r="7" spans="1:30" ht="21.75" customHeight="1">
      <c r="A7" s="7"/>
      <c r="B7" s="7"/>
      <c r="C7" s="7"/>
      <c r="D7" s="7"/>
      <c r="E7" s="7" t="s">
        <v>485</v>
      </c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</row>
    <row r="8" spans="1:30" ht="18" customHeight="1">
      <c r="A8" s="6">
        <v>1</v>
      </c>
      <c r="B8" s="32" t="s">
        <v>210</v>
      </c>
      <c r="C8" s="19" t="s">
        <v>211</v>
      </c>
      <c r="D8" s="51" t="s">
        <v>212</v>
      </c>
      <c r="E8" s="64">
        <f aca="true" t="shared" si="0" ref="E8:E17">(J8*$F$6+O8*$K$6+T8*$P$6+Y8*$U$6)/$E$6</f>
        <v>2.5</v>
      </c>
      <c r="F8" s="10">
        <v>6</v>
      </c>
      <c r="G8" s="11">
        <v>6</v>
      </c>
      <c r="H8" s="63">
        <f>F8*0.4+G8*0.6</f>
        <v>6</v>
      </c>
      <c r="I8" s="56" t="str">
        <f>IF(H8&lt;4,"F",IF(H8&lt;5.5,"D",IF(H8&lt;7,"C",IF(H8&lt;8.5,"B","A"))))</f>
        <v>C</v>
      </c>
      <c r="J8" s="57" t="str">
        <f>IF(I8="A","4.0",IF(I8="B","3.0",IF(I8="C","2.0",IF(I8="D","1.0","0"))))</f>
        <v>2.0</v>
      </c>
      <c r="K8" s="10">
        <v>6.6</v>
      </c>
      <c r="L8" s="11">
        <v>7</v>
      </c>
      <c r="M8" s="63">
        <f>K8*0.4+L8*0.6</f>
        <v>6.84</v>
      </c>
      <c r="N8" s="56" t="str">
        <f>IF(M8&lt;4,"F",IF(M8&lt;5.5,"D",IF(M8&lt;7,"C",IF(M8&lt;8.5,"B","A"))))</f>
        <v>C</v>
      </c>
      <c r="O8" s="57" t="str">
        <f>IF(N8="A","4.0",IF(N8="B","3.0",IF(N8="C","2.0",IF(N8="D","1.0","0"))))</f>
        <v>2.0</v>
      </c>
      <c r="P8" s="10">
        <v>8.2</v>
      </c>
      <c r="Q8" s="11">
        <v>8</v>
      </c>
      <c r="R8" s="63">
        <v>8.2</v>
      </c>
      <c r="S8" s="56" t="str">
        <f>IF(R8&lt;4,"F",IF(R8&lt;5.5,"D",IF(R8&lt;7,"C",IF(R8&lt;8.5,"B","A"))))</f>
        <v>B</v>
      </c>
      <c r="T8" s="57" t="str">
        <f>IF(S8="A","4.0",IF(S8="B","3.0",IF(S8="C","2.0",IF(S8="D","1.0","0"))))</f>
        <v>3.0</v>
      </c>
      <c r="U8" s="10">
        <v>7.6</v>
      </c>
      <c r="V8" s="11">
        <v>7</v>
      </c>
      <c r="W8" s="63">
        <f>U8*0.4+V8*0.6</f>
        <v>7.24</v>
      </c>
      <c r="X8" s="56" t="str">
        <f>IF(W8&lt;4,"F",IF(W8&lt;5.5,"D",IF(W8&lt;7,"C",IF(W8&lt;8.5,"B","A"))))</f>
        <v>B</v>
      </c>
      <c r="Y8" s="57" t="str">
        <f>IF(X8="A","4.0",IF(X8="B","3.0",IF(X8="C","2.0",IF(X8="D","1.0","0"))))</f>
        <v>3.0</v>
      </c>
      <c r="Z8" s="10">
        <v>6.3</v>
      </c>
      <c r="AA8" s="11">
        <v>0</v>
      </c>
      <c r="AB8" s="63">
        <f>Z8*0.4+AA8*0.6</f>
        <v>2.52</v>
      </c>
      <c r="AC8" s="56" t="str">
        <f>IF(AB8&lt;4,"F",IF(AB8&lt;5.5,"D",IF(AB8&lt;7,"C",IF(AB8&lt;8.5,"B","A"))))</f>
        <v>F</v>
      </c>
      <c r="AD8" s="57" t="str">
        <f>IF(AC8="A","4,0",IF(AC8="B","3,0",IF(AC8="C","2,0",IF(AC8="D","1,0","0"))))</f>
        <v>0</v>
      </c>
    </row>
    <row r="9" spans="1:30" ht="18" customHeight="1">
      <c r="A9" s="6">
        <v>2</v>
      </c>
      <c r="B9" s="32" t="s">
        <v>213</v>
      </c>
      <c r="C9" s="19" t="s">
        <v>214</v>
      </c>
      <c r="D9" s="51" t="s">
        <v>215</v>
      </c>
      <c r="E9" s="64">
        <f t="shared" si="0"/>
        <v>0</v>
      </c>
      <c r="F9" s="10">
        <v>0</v>
      </c>
      <c r="G9" s="11"/>
      <c r="H9" s="63">
        <f aca="true" t="shared" si="1" ref="H9:H17">F9*0.4+G9*0.6</f>
        <v>0</v>
      </c>
      <c r="I9" s="56" t="str">
        <f aca="true" t="shared" si="2" ref="I9:I17">IF(H9&lt;4,"F",IF(H9&lt;5.5,"D",IF(H9&lt;7,"C",IF(H9&lt;8.5,"B","A"))))</f>
        <v>F</v>
      </c>
      <c r="J9" s="57" t="str">
        <f aca="true" t="shared" si="3" ref="J9:J17">IF(I9="A","4.0",IF(I9="B","3.0",IF(I9="C","2.0",IF(I9="D","1.0","0"))))</f>
        <v>0</v>
      </c>
      <c r="K9" s="10">
        <v>0</v>
      </c>
      <c r="L9" s="11"/>
      <c r="M9" s="63">
        <f aca="true" t="shared" si="4" ref="M9:M17">K9*0.4+L9*0.6</f>
        <v>0</v>
      </c>
      <c r="N9" s="56" t="str">
        <f aca="true" t="shared" si="5" ref="N9:N17">IF(M9&lt;4,"F",IF(M9&lt;5.5,"D",IF(M9&lt;7,"C",IF(M9&lt;8.5,"B","A"))))</f>
        <v>F</v>
      </c>
      <c r="O9" s="57" t="str">
        <f aca="true" t="shared" si="6" ref="O9:O17">IF(N9="A","4.0",IF(N9="B","3.0",IF(N9="C","2.0",IF(N9="D","1.0","0"))))</f>
        <v>0</v>
      </c>
      <c r="P9" s="10">
        <v>0</v>
      </c>
      <c r="Q9" s="11"/>
      <c r="R9" s="63">
        <f aca="true" t="shared" si="7" ref="R9:R17">P9*0.4+Q9*0.6</f>
        <v>0</v>
      </c>
      <c r="S9" s="56" t="str">
        <f aca="true" t="shared" si="8" ref="S9:S17">IF(R9&lt;4,"F",IF(R9&lt;5.5,"D",IF(R9&lt;7,"C",IF(R9&lt;8.5,"B","A"))))</f>
        <v>F</v>
      </c>
      <c r="T9" s="57" t="str">
        <f aca="true" t="shared" si="9" ref="T9:T17">IF(S9="A","4.0",IF(S9="B","3.0",IF(S9="C","2.0",IF(S9="D","1.0","0"))))</f>
        <v>0</v>
      </c>
      <c r="U9" s="10">
        <v>0</v>
      </c>
      <c r="V9" s="11"/>
      <c r="W9" s="63">
        <f aca="true" t="shared" si="10" ref="W9:W17">U9*0.4+V9*0.6</f>
        <v>0</v>
      </c>
      <c r="X9" s="56" t="str">
        <f aca="true" t="shared" si="11" ref="X9:X17">IF(W9&lt;4,"F",IF(W9&lt;5.5,"D",IF(W9&lt;7,"C",IF(W9&lt;8.5,"B","A"))))</f>
        <v>F</v>
      </c>
      <c r="Y9" s="57" t="str">
        <f aca="true" t="shared" si="12" ref="Y9:Y17">IF(X9="A","4.0",IF(X9="B","3.0",IF(X9="C","2.0",IF(X9="D","1.0","0"))))</f>
        <v>0</v>
      </c>
      <c r="Z9" s="10">
        <v>0</v>
      </c>
      <c r="AA9" s="11">
        <v>0</v>
      </c>
      <c r="AB9" s="63">
        <f aca="true" t="shared" si="13" ref="AB9:AB16">Z9*0.4+AA9*0.6</f>
        <v>0</v>
      </c>
      <c r="AC9" s="56" t="str">
        <f aca="true" t="shared" si="14" ref="AC9:AC16">IF(AB9&lt;4,"F",IF(AB9&lt;5.5,"D",IF(AB9&lt;7,"C",IF(AB9&lt;8.5,"B","A"))))</f>
        <v>F</v>
      </c>
      <c r="AD9" s="57" t="str">
        <f aca="true" t="shared" si="15" ref="AD9:AD16">IF(AC9="A","4,0",IF(AC9="B","3,0",IF(AC9="C","2,0",IF(AC9="D","1,0","0"))))</f>
        <v>0</v>
      </c>
    </row>
    <row r="10" spans="1:30" ht="18" customHeight="1">
      <c r="A10" s="6">
        <v>3</v>
      </c>
      <c r="B10" s="33" t="s">
        <v>218</v>
      </c>
      <c r="C10" s="19" t="s">
        <v>219</v>
      </c>
      <c r="D10" s="52" t="s">
        <v>220</v>
      </c>
      <c r="E10" s="64">
        <f t="shared" si="0"/>
        <v>0</v>
      </c>
      <c r="F10" s="10">
        <v>0</v>
      </c>
      <c r="G10" s="11"/>
      <c r="H10" s="63">
        <f t="shared" si="1"/>
        <v>0</v>
      </c>
      <c r="I10" s="56" t="str">
        <f t="shared" si="2"/>
        <v>F</v>
      </c>
      <c r="J10" s="57" t="str">
        <f t="shared" si="3"/>
        <v>0</v>
      </c>
      <c r="K10" s="10">
        <v>0</v>
      </c>
      <c r="L10" s="11"/>
      <c r="M10" s="63">
        <f t="shared" si="4"/>
        <v>0</v>
      </c>
      <c r="N10" s="56" t="str">
        <f t="shared" si="5"/>
        <v>F</v>
      </c>
      <c r="O10" s="57" t="str">
        <f t="shared" si="6"/>
        <v>0</v>
      </c>
      <c r="P10" s="10">
        <v>0</v>
      </c>
      <c r="Q10" s="11"/>
      <c r="R10" s="63">
        <f t="shared" si="7"/>
        <v>0</v>
      </c>
      <c r="S10" s="56" t="str">
        <f t="shared" si="8"/>
        <v>F</v>
      </c>
      <c r="T10" s="57" t="str">
        <f t="shared" si="9"/>
        <v>0</v>
      </c>
      <c r="U10" s="10">
        <v>0</v>
      </c>
      <c r="V10" s="11"/>
      <c r="W10" s="63">
        <f t="shared" si="10"/>
        <v>0</v>
      </c>
      <c r="X10" s="56" t="str">
        <f t="shared" si="11"/>
        <v>F</v>
      </c>
      <c r="Y10" s="57" t="str">
        <f t="shared" si="12"/>
        <v>0</v>
      </c>
      <c r="Z10" s="10">
        <v>0</v>
      </c>
      <c r="AA10" s="11">
        <v>0</v>
      </c>
      <c r="AB10" s="63">
        <f t="shared" si="13"/>
        <v>0</v>
      </c>
      <c r="AC10" s="56" t="str">
        <f t="shared" si="14"/>
        <v>F</v>
      </c>
      <c r="AD10" s="57" t="str">
        <f t="shared" si="15"/>
        <v>0</v>
      </c>
    </row>
    <row r="11" spans="1:30" ht="18" customHeight="1">
      <c r="A11" s="6">
        <v>4</v>
      </c>
      <c r="B11" s="32" t="s">
        <v>221</v>
      </c>
      <c r="C11" s="19" t="s">
        <v>222</v>
      </c>
      <c r="D11" s="52" t="s">
        <v>223</v>
      </c>
      <c r="E11" s="64">
        <f t="shared" si="0"/>
        <v>0</v>
      </c>
      <c r="F11" s="10">
        <v>0</v>
      </c>
      <c r="G11" s="11"/>
      <c r="H11" s="63">
        <f t="shared" si="1"/>
        <v>0</v>
      </c>
      <c r="I11" s="56" t="str">
        <f t="shared" si="2"/>
        <v>F</v>
      </c>
      <c r="J11" s="57" t="str">
        <f t="shared" si="3"/>
        <v>0</v>
      </c>
      <c r="K11" s="10">
        <v>0</v>
      </c>
      <c r="L11" s="11"/>
      <c r="M11" s="63">
        <f t="shared" si="4"/>
        <v>0</v>
      </c>
      <c r="N11" s="56" t="str">
        <f t="shared" si="5"/>
        <v>F</v>
      </c>
      <c r="O11" s="57" t="str">
        <f t="shared" si="6"/>
        <v>0</v>
      </c>
      <c r="P11" s="10">
        <v>0</v>
      </c>
      <c r="Q11" s="11"/>
      <c r="R11" s="63">
        <f t="shared" si="7"/>
        <v>0</v>
      </c>
      <c r="S11" s="56" t="str">
        <f t="shared" si="8"/>
        <v>F</v>
      </c>
      <c r="T11" s="57" t="str">
        <f t="shared" si="9"/>
        <v>0</v>
      </c>
      <c r="U11" s="10">
        <v>0</v>
      </c>
      <c r="V11" s="11"/>
      <c r="W11" s="63">
        <f t="shared" si="10"/>
        <v>0</v>
      </c>
      <c r="X11" s="56" t="str">
        <f t="shared" si="11"/>
        <v>F</v>
      </c>
      <c r="Y11" s="57" t="str">
        <f t="shared" si="12"/>
        <v>0</v>
      </c>
      <c r="Z11" s="10">
        <v>0</v>
      </c>
      <c r="AA11" s="11">
        <v>0</v>
      </c>
      <c r="AB11" s="63">
        <f t="shared" si="13"/>
        <v>0</v>
      </c>
      <c r="AC11" s="56" t="str">
        <f t="shared" si="14"/>
        <v>F</v>
      </c>
      <c r="AD11" s="57" t="str">
        <f t="shared" si="15"/>
        <v>0</v>
      </c>
    </row>
    <row r="12" spans="1:30" ht="18" customHeight="1">
      <c r="A12" s="6">
        <v>5</v>
      </c>
      <c r="B12" s="32" t="s">
        <v>224</v>
      </c>
      <c r="C12" s="19" t="s">
        <v>225</v>
      </c>
      <c r="D12" s="51" t="s">
        <v>226</v>
      </c>
      <c r="E12" s="64">
        <f t="shared" si="0"/>
        <v>0</v>
      </c>
      <c r="F12" s="10">
        <v>0</v>
      </c>
      <c r="G12" s="11"/>
      <c r="H12" s="63">
        <f t="shared" si="1"/>
        <v>0</v>
      </c>
      <c r="I12" s="56" t="str">
        <f t="shared" si="2"/>
        <v>F</v>
      </c>
      <c r="J12" s="57" t="str">
        <f t="shared" si="3"/>
        <v>0</v>
      </c>
      <c r="K12" s="10">
        <v>0</v>
      </c>
      <c r="L12" s="11"/>
      <c r="M12" s="63">
        <f t="shared" si="4"/>
        <v>0</v>
      </c>
      <c r="N12" s="56" t="str">
        <f t="shared" si="5"/>
        <v>F</v>
      </c>
      <c r="O12" s="57" t="str">
        <f t="shared" si="6"/>
        <v>0</v>
      </c>
      <c r="P12" s="10">
        <v>0</v>
      </c>
      <c r="Q12" s="11"/>
      <c r="R12" s="63">
        <f t="shared" si="7"/>
        <v>0</v>
      </c>
      <c r="S12" s="56" t="str">
        <f t="shared" si="8"/>
        <v>F</v>
      </c>
      <c r="T12" s="57" t="str">
        <f t="shared" si="9"/>
        <v>0</v>
      </c>
      <c r="U12" s="10">
        <v>0</v>
      </c>
      <c r="V12" s="11"/>
      <c r="W12" s="63">
        <f t="shared" si="10"/>
        <v>0</v>
      </c>
      <c r="X12" s="56" t="str">
        <f t="shared" si="11"/>
        <v>F</v>
      </c>
      <c r="Y12" s="57" t="str">
        <f t="shared" si="12"/>
        <v>0</v>
      </c>
      <c r="Z12" s="10">
        <v>6.7</v>
      </c>
      <c r="AA12" s="11">
        <v>0</v>
      </c>
      <c r="AB12" s="63">
        <f t="shared" si="13"/>
        <v>2.68</v>
      </c>
      <c r="AC12" s="56" t="str">
        <f t="shared" si="14"/>
        <v>F</v>
      </c>
      <c r="AD12" s="57" t="str">
        <f t="shared" si="15"/>
        <v>0</v>
      </c>
    </row>
    <row r="13" spans="1:30" ht="18" customHeight="1">
      <c r="A13" s="6">
        <v>6</v>
      </c>
      <c r="B13" s="32" t="s">
        <v>407</v>
      </c>
      <c r="C13" s="19" t="s">
        <v>406</v>
      </c>
      <c r="D13" s="51" t="s">
        <v>408</v>
      </c>
      <c r="E13" s="64">
        <f t="shared" si="0"/>
        <v>0</v>
      </c>
      <c r="F13" s="10">
        <v>0</v>
      </c>
      <c r="G13" s="11"/>
      <c r="H13" s="63">
        <f t="shared" si="1"/>
        <v>0</v>
      </c>
      <c r="I13" s="56" t="str">
        <f t="shared" si="2"/>
        <v>F</v>
      </c>
      <c r="J13" s="57" t="str">
        <f t="shared" si="3"/>
        <v>0</v>
      </c>
      <c r="K13" s="10">
        <v>0</v>
      </c>
      <c r="L13" s="11"/>
      <c r="M13" s="63">
        <f t="shared" si="4"/>
        <v>0</v>
      </c>
      <c r="N13" s="56" t="str">
        <f t="shared" si="5"/>
        <v>F</v>
      </c>
      <c r="O13" s="57" t="str">
        <f t="shared" si="6"/>
        <v>0</v>
      </c>
      <c r="P13" s="10">
        <v>0</v>
      </c>
      <c r="Q13" s="11"/>
      <c r="R13" s="63">
        <f t="shared" si="7"/>
        <v>0</v>
      </c>
      <c r="S13" s="56" t="str">
        <f t="shared" si="8"/>
        <v>F</v>
      </c>
      <c r="T13" s="57" t="str">
        <f t="shared" si="9"/>
        <v>0</v>
      </c>
      <c r="U13" s="10">
        <v>0</v>
      </c>
      <c r="V13" s="11"/>
      <c r="W13" s="63">
        <f t="shared" si="10"/>
        <v>0</v>
      </c>
      <c r="X13" s="56" t="str">
        <f t="shared" si="11"/>
        <v>F</v>
      </c>
      <c r="Y13" s="57" t="str">
        <f t="shared" si="12"/>
        <v>0</v>
      </c>
      <c r="Z13" s="10">
        <v>0</v>
      </c>
      <c r="AA13" s="11">
        <v>0</v>
      </c>
      <c r="AB13" s="63">
        <f t="shared" si="13"/>
        <v>0</v>
      </c>
      <c r="AC13" s="56" t="str">
        <f t="shared" si="14"/>
        <v>F</v>
      </c>
      <c r="AD13" s="57" t="str">
        <f t="shared" si="15"/>
        <v>0</v>
      </c>
    </row>
    <row r="14" spans="1:30" ht="18" customHeight="1">
      <c r="A14" s="6"/>
      <c r="B14" s="33"/>
      <c r="C14" s="22" t="s">
        <v>420</v>
      </c>
      <c r="D14" s="51"/>
      <c r="E14" s="64">
        <f t="shared" si="0"/>
        <v>0</v>
      </c>
      <c r="F14" s="10"/>
      <c r="G14" s="11"/>
      <c r="H14" s="63">
        <f t="shared" si="1"/>
        <v>0</v>
      </c>
      <c r="I14" s="56" t="str">
        <f t="shared" si="2"/>
        <v>F</v>
      </c>
      <c r="J14" s="57" t="str">
        <f t="shared" si="3"/>
        <v>0</v>
      </c>
      <c r="K14" s="10"/>
      <c r="L14" s="11"/>
      <c r="M14" s="63">
        <f t="shared" si="4"/>
        <v>0</v>
      </c>
      <c r="N14" s="56" t="str">
        <f t="shared" si="5"/>
        <v>F</v>
      </c>
      <c r="O14" s="57" t="str">
        <f t="shared" si="6"/>
        <v>0</v>
      </c>
      <c r="P14" s="10"/>
      <c r="Q14" s="11"/>
      <c r="R14" s="63">
        <f t="shared" si="7"/>
        <v>0</v>
      </c>
      <c r="S14" s="56" t="str">
        <f t="shared" si="8"/>
        <v>F</v>
      </c>
      <c r="T14" s="57" t="str">
        <f t="shared" si="9"/>
        <v>0</v>
      </c>
      <c r="U14" s="10"/>
      <c r="V14" s="11"/>
      <c r="W14" s="63">
        <f t="shared" si="10"/>
        <v>0</v>
      </c>
      <c r="X14" s="56" t="str">
        <f t="shared" si="11"/>
        <v>F</v>
      </c>
      <c r="Y14" s="57" t="str">
        <f t="shared" si="12"/>
        <v>0</v>
      </c>
      <c r="Z14" s="10">
        <v>6.3</v>
      </c>
      <c r="AA14" s="11">
        <v>0</v>
      </c>
      <c r="AB14" s="63">
        <f t="shared" si="13"/>
        <v>2.52</v>
      </c>
      <c r="AC14" s="56" t="str">
        <f t="shared" si="14"/>
        <v>F</v>
      </c>
      <c r="AD14" s="57" t="str">
        <f t="shared" si="15"/>
        <v>0</v>
      </c>
    </row>
    <row r="15" spans="1:30" ht="18" customHeight="1">
      <c r="A15" s="6"/>
      <c r="B15" s="33"/>
      <c r="C15" s="22" t="s">
        <v>428</v>
      </c>
      <c r="D15" s="51"/>
      <c r="E15" s="64">
        <f t="shared" si="0"/>
        <v>0</v>
      </c>
      <c r="F15" s="10"/>
      <c r="G15" s="11"/>
      <c r="H15" s="63">
        <f t="shared" si="1"/>
        <v>0</v>
      </c>
      <c r="I15" s="56" t="str">
        <f t="shared" si="2"/>
        <v>F</v>
      </c>
      <c r="J15" s="57" t="str">
        <f t="shared" si="3"/>
        <v>0</v>
      </c>
      <c r="K15" s="10"/>
      <c r="L15" s="11"/>
      <c r="M15" s="63">
        <f t="shared" si="4"/>
        <v>0</v>
      </c>
      <c r="N15" s="56" t="str">
        <f t="shared" si="5"/>
        <v>F</v>
      </c>
      <c r="O15" s="57" t="str">
        <f t="shared" si="6"/>
        <v>0</v>
      </c>
      <c r="P15" s="10"/>
      <c r="Q15" s="11"/>
      <c r="R15" s="63">
        <f t="shared" si="7"/>
        <v>0</v>
      </c>
      <c r="S15" s="56" t="str">
        <f t="shared" si="8"/>
        <v>F</v>
      </c>
      <c r="T15" s="57" t="str">
        <f t="shared" si="9"/>
        <v>0</v>
      </c>
      <c r="U15" s="10"/>
      <c r="V15" s="11"/>
      <c r="W15" s="63">
        <f t="shared" si="10"/>
        <v>0</v>
      </c>
      <c r="X15" s="56" t="str">
        <f t="shared" si="11"/>
        <v>F</v>
      </c>
      <c r="Y15" s="57" t="str">
        <f t="shared" si="12"/>
        <v>0</v>
      </c>
      <c r="Z15" s="10">
        <v>6.7</v>
      </c>
      <c r="AA15" s="11">
        <v>0</v>
      </c>
      <c r="AB15" s="63">
        <f t="shared" si="13"/>
        <v>2.68</v>
      </c>
      <c r="AC15" s="56" t="str">
        <f t="shared" si="14"/>
        <v>F</v>
      </c>
      <c r="AD15" s="57" t="str">
        <f t="shared" si="15"/>
        <v>0</v>
      </c>
    </row>
    <row r="16" spans="1:30" ht="18" customHeight="1">
      <c r="A16" s="6"/>
      <c r="B16" s="33"/>
      <c r="C16" s="22" t="s">
        <v>430</v>
      </c>
      <c r="D16" s="51"/>
      <c r="E16" s="64">
        <f t="shared" si="0"/>
        <v>0</v>
      </c>
      <c r="F16" s="10"/>
      <c r="G16" s="11"/>
      <c r="H16" s="63">
        <f t="shared" si="1"/>
        <v>0</v>
      </c>
      <c r="I16" s="56" t="str">
        <f t="shared" si="2"/>
        <v>F</v>
      </c>
      <c r="J16" s="57" t="str">
        <f t="shared" si="3"/>
        <v>0</v>
      </c>
      <c r="K16" s="10"/>
      <c r="L16" s="11"/>
      <c r="M16" s="63">
        <f t="shared" si="4"/>
        <v>0</v>
      </c>
      <c r="N16" s="56" t="str">
        <f t="shared" si="5"/>
        <v>F</v>
      </c>
      <c r="O16" s="57" t="str">
        <f t="shared" si="6"/>
        <v>0</v>
      </c>
      <c r="P16" s="10"/>
      <c r="Q16" s="11"/>
      <c r="R16" s="63">
        <f t="shared" si="7"/>
        <v>0</v>
      </c>
      <c r="S16" s="56" t="str">
        <f t="shared" si="8"/>
        <v>F</v>
      </c>
      <c r="T16" s="57" t="str">
        <f t="shared" si="9"/>
        <v>0</v>
      </c>
      <c r="U16" s="10"/>
      <c r="V16" s="11"/>
      <c r="W16" s="63">
        <f t="shared" si="10"/>
        <v>0</v>
      </c>
      <c r="X16" s="56" t="str">
        <f t="shared" si="11"/>
        <v>F</v>
      </c>
      <c r="Y16" s="57" t="str">
        <f t="shared" si="12"/>
        <v>0</v>
      </c>
      <c r="Z16" s="10">
        <v>6.7</v>
      </c>
      <c r="AA16" s="11">
        <v>0</v>
      </c>
      <c r="AB16" s="63">
        <f t="shared" si="13"/>
        <v>2.68</v>
      </c>
      <c r="AC16" s="56" t="str">
        <f t="shared" si="14"/>
        <v>F</v>
      </c>
      <c r="AD16" s="57" t="str">
        <f t="shared" si="15"/>
        <v>0</v>
      </c>
    </row>
    <row r="17" spans="1:30" ht="18" customHeight="1">
      <c r="A17" s="6"/>
      <c r="B17" s="33"/>
      <c r="C17" s="19" t="s">
        <v>222</v>
      </c>
      <c r="D17" s="51"/>
      <c r="E17" s="64">
        <f t="shared" si="0"/>
        <v>0</v>
      </c>
      <c r="F17" s="10"/>
      <c r="G17" s="11"/>
      <c r="H17" s="63">
        <f t="shared" si="1"/>
        <v>0</v>
      </c>
      <c r="I17" s="56" t="str">
        <f t="shared" si="2"/>
        <v>F</v>
      </c>
      <c r="J17" s="57" t="str">
        <f t="shared" si="3"/>
        <v>0</v>
      </c>
      <c r="K17" s="10"/>
      <c r="L17" s="11"/>
      <c r="M17" s="63">
        <f t="shared" si="4"/>
        <v>0</v>
      </c>
      <c r="N17" s="56" t="str">
        <f t="shared" si="5"/>
        <v>F</v>
      </c>
      <c r="O17" s="57" t="str">
        <f t="shared" si="6"/>
        <v>0</v>
      </c>
      <c r="P17" s="10"/>
      <c r="Q17" s="11"/>
      <c r="R17" s="63">
        <f t="shared" si="7"/>
        <v>0</v>
      </c>
      <c r="S17" s="56" t="str">
        <f t="shared" si="8"/>
        <v>F</v>
      </c>
      <c r="T17" s="57" t="str">
        <f t="shared" si="9"/>
        <v>0</v>
      </c>
      <c r="U17" s="10"/>
      <c r="V17" s="11"/>
      <c r="W17" s="63">
        <f t="shared" si="10"/>
        <v>0</v>
      </c>
      <c r="X17" s="56" t="str">
        <f t="shared" si="11"/>
        <v>F</v>
      </c>
      <c r="Y17" s="57" t="str">
        <f t="shared" si="12"/>
        <v>0</v>
      </c>
      <c r="Z17" s="10"/>
      <c r="AA17" s="11">
        <v>7</v>
      </c>
      <c r="AB17" s="63"/>
      <c r="AC17" s="56"/>
      <c r="AD17" s="57"/>
    </row>
    <row r="18" spans="18:22" ht="12.75">
      <c r="R18" s="76" t="s">
        <v>488</v>
      </c>
      <c r="S18" s="76"/>
      <c r="T18" s="76"/>
      <c r="U18" s="76"/>
      <c r="V18" s="76"/>
    </row>
    <row r="19" spans="18:22" ht="12.75">
      <c r="R19" s="3" t="s">
        <v>489</v>
      </c>
      <c r="S19" s="3"/>
      <c r="T19" s="3"/>
      <c r="U19" s="3"/>
      <c r="V19" s="3"/>
    </row>
    <row r="24" spans="18:22" ht="12.75">
      <c r="R24" s="77"/>
      <c r="S24" s="77"/>
      <c r="T24" s="77"/>
      <c r="U24" s="77"/>
      <c r="V24" s="77"/>
    </row>
  </sheetData>
  <sheetProtection/>
  <mergeCells count="15">
    <mergeCell ref="A4:F4"/>
    <mergeCell ref="A5:A6"/>
    <mergeCell ref="B5:B6"/>
    <mergeCell ref="C5:C6"/>
    <mergeCell ref="D5:D6"/>
    <mergeCell ref="F5:J5"/>
    <mergeCell ref="Z5:AD5"/>
    <mergeCell ref="Z6:AD6"/>
    <mergeCell ref="K5:O5"/>
    <mergeCell ref="P5:T5"/>
    <mergeCell ref="U5:Y5"/>
    <mergeCell ref="F6:J6"/>
    <mergeCell ref="K6:O6"/>
    <mergeCell ref="P6:T6"/>
    <mergeCell ref="U6:Y6"/>
  </mergeCells>
  <printOptions/>
  <pageMargins left="0.2" right="0.2" top="0.24" bottom="0.21" header="0.2" footer="0.1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0">
      <selection activeCell="AG32" sqref="AG32:AK32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22.421875" style="2" customWidth="1"/>
    <col min="4" max="4" width="12.57421875" style="2" customWidth="1"/>
    <col min="5" max="5" width="9.421875" style="2" customWidth="1"/>
    <col min="6" max="8" width="4.8515625" style="2" customWidth="1"/>
    <col min="9" max="9" width="5.8515625" style="2" customWidth="1"/>
    <col min="10" max="10" width="6.00390625" style="2" customWidth="1"/>
    <col min="11" max="13" width="4.8515625" style="2" customWidth="1"/>
    <col min="14" max="14" width="6.140625" style="2" customWidth="1"/>
    <col min="15" max="15" width="6.00390625" style="2" customWidth="1"/>
    <col min="16" max="18" width="4.8515625" style="2" customWidth="1"/>
    <col min="19" max="19" width="6.00390625" style="2" customWidth="1"/>
    <col min="20" max="20" width="6.28125" style="2" customWidth="1"/>
    <col min="21" max="21" width="5.7109375" style="2" customWidth="1"/>
    <col min="22" max="40" width="4.8515625" style="2" customWidth="1"/>
    <col min="41" max="16384" width="9.140625" style="2" customWidth="1"/>
  </cols>
  <sheetData>
    <row r="1" spans="1:17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16.5" customHeight="1">
      <c r="A2" s="9" t="s">
        <v>432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3" customFormat="1" ht="21" customHeight="1">
      <c r="A4" s="86" t="s">
        <v>418</v>
      </c>
      <c r="B4" s="86"/>
      <c r="C4" s="86"/>
      <c r="D4" s="86"/>
      <c r="E4" s="86"/>
      <c r="F4" s="86"/>
      <c r="L4" s="4"/>
      <c r="P4" s="4"/>
      <c r="Q4" s="4"/>
    </row>
    <row r="5" spans="1:40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447</v>
      </c>
      <c r="G5" s="84"/>
      <c r="H5" s="84"/>
      <c r="I5" s="84"/>
      <c r="J5" s="85"/>
      <c r="K5" s="83" t="s">
        <v>448</v>
      </c>
      <c r="L5" s="84"/>
      <c r="M5" s="84"/>
      <c r="N5" s="84"/>
      <c r="O5" s="85"/>
      <c r="P5" s="83" t="s">
        <v>449</v>
      </c>
      <c r="Q5" s="84"/>
      <c r="R5" s="84"/>
      <c r="S5" s="84"/>
      <c r="T5" s="85"/>
      <c r="U5" s="83" t="s">
        <v>426</v>
      </c>
      <c r="V5" s="84"/>
      <c r="W5" s="84"/>
      <c r="X5" s="84"/>
      <c r="Y5" s="85"/>
      <c r="Z5" s="83" t="s">
        <v>427</v>
      </c>
      <c r="AA5" s="84"/>
      <c r="AB5" s="84"/>
      <c r="AC5" s="84"/>
      <c r="AD5" s="85"/>
      <c r="AE5" s="83" t="s">
        <v>413</v>
      </c>
      <c r="AF5" s="84"/>
      <c r="AG5" s="84"/>
      <c r="AH5" s="84"/>
      <c r="AI5" s="85"/>
      <c r="AJ5" s="83" t="s">
        <v>414</v>
      </c>
      <c r="AK5" s="84"/>
      <c r="AL5" s="84"/>
      <c r="AM5" s="84"/>
      <c r="AN5" s="85"/>
    </row>
    <row r="6" spans="1:40" ht="21.75" customHeight="1">
      <c r="A6" s="89"/>
      <c r="B6" s="89"/>
      <c r="C6" s="89"/>
      <c r="D6" s="89"/>
      <c r="E6" s="7">
        <f>SUM(F6:AJ6)</f>
        <v>25</v>
      </c>
      <c r="F6" s="83">
        <v>3</v>
      </c>
      <c r="G6" s="84"/>
      <c r="H6" s="84"/>
      <c r="I6" s="84"/>
      <c r="J6" s="85"/>
      <c r="K6" s="83">
        <v>4</v>
      </c>
      <c r="L6" s="84"/>
      <c r="M6" s="84"/>
      <c r="N6" s="84"/>
      <c r="O6" s="85"/>
      <c r="P6" s="83">
        <v>4</v>
      </c>
      <c r="Q6" s="84"/>
      <c r="R6" s="84"/>
      <c r="S6" s="84"/>
      <c r="T6" s="85"/>
      <c r="U6" s="83">
        <v>3</v>
      </c>
      <c r="V6" s="84"/>
      <c r="W6" s="84"/>
      <c r="X6" s="84"/>
      <c r="Y6" s="85"/>
      <c r="Z6" s="83">
        <v>3</v>
      </c>
      <c r="AA6" s="84"/>
      <c r="AB6" s="84"/>
      <c r="AC6" s="84"/>
      <c r="AD6" s="85"/>
      <c r="AE6" s="83">
        <v>3</v>
      </c>
      <c r="AF6" s="84"/>
      <c r="AG6" s="84"/>
      <c r="AH6" s="84"/>
      <c r="AI6" s="85"/>
      <c r="AJ6" s="83">
        <v>5</v>
      </c>
      <c r="AK6" s="84"/>
      <c r="AL6" s="84"/>
      <c r="AM6" s="84"/>
      <c r="AN6" s="85"/>
    </row>
    <row r="7" spans="1:40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  <c r="AJ7" s="5" t="s">
        <v>5</v>
      </c>
      <c r="AK7" s="5" t="s">
        <v>6</v>
      </c>
      <c r="AL7" s="5" t="s">
        <v>7</v>
      </c>
      <c r="AM7" s="5" t="s">
        <v>9</v>
      </c>
      <c r="AN7" s="5" t="s">
        <v>10</v>
      </c>
    </row>
    <row r="8" spans="1:40" ht="18" customHeight="1">
      <c r="A8" s="6">
        <v>1</v>
      </c>
      <c r="B8" s="16" t="s">
        <v>12</v>
      </c>
      <c r="C8" s="43" t="s">
        <v>13</v>
      </c>
      <c r="D8" s="17" t="s">
        <v>14</v>
      </c>
      <c r="E8" s="64">
        <f aca="true" t="shared" si="0" ref="E8:E25">(J8*$F$6+O8*$K$6+T8*$P$6+Y8*$U$6+AD8*$Z$6+AI8*$AE$6+AN8*$AJ$6)/$E$6</f>
        <v>3.36</v>
      </c>
      <c r="F8" s="10">
        <v>8.5</v>
      </c>
      <c r="G8" s="11">
        <v>7.5</v>
      </c>
      <c r="H8" s="63">
        <f>F8*0.4+G8*0.6</f>
        <v>7.9</v>
      </c>
      <c r="I8" s="56" t="str">
        <f>IF(H8&lt;4,"F",IF(H8&lt;5.5,"D",IF(H8&lt;7,"C",IF(H8&lt;8.5,"B","A"))))</f>
        <v>B</v>
      </c>
      <c r="J8" s="57" t="str">
        <f>IF(I8="A","4.0",IF(I8="B","3.0",IF(I8="C","2.0",IF(I8="D","1.0","0"))))</f>
        <v>3.0</v>
      </c>
      <c r="K8" s="10">
        <v>9</v>
      </c>
      <c r="L8" s="11">
        <v>9</v>
      </c>
      <c r="M8" s="63">
        <f>K8*0.4+L8*0.6</f>
        <v>9</v>
      </c>
      <c r="N8" s="56" t="str">
        <f>IF(M8&lt;4,"F",IF(M8&lt;5.5,"D",IF(M8&lt;7,"C",IF(M8&lt;8.5,"B","A"))))</f>
        <v>A</v>
      </c>
      <c r="O8" s="57" t="str">
        <f>IF(N8="A","4.0",IF(N8="B","3.0",IF(N8="C","2.0",IF(N8="D","1.0","0"))))</f>
        <v>4.0</v>
      </c>
      <c r="P8" s="10">
        <v>8.7</v>
      </c>
      <c r="Q8" s="11">
        <v>8</v>
      </c>
      <c r="R8" s="63">
        <f>P8*0.4+Q8*0.6</f>
        <v>8.28</v>
      </c>
      <c r="S8" s="56" t="str">
        <f>IF(R8&lt;4,"F",IF(R8&lt;5.5,"D",IF(R8&lt;7,"C",IF(R8&lt;8.5,"B","A"))))</f>
        <v>B</v>
      </c>
      <c r="T8" s="57" t="str">
        <f>IF(S8="A","4.0",IF(S8="B","3.0",IF(S8="C","2.0",IF(S8="D","1.0","0"))))</f>
        <v>3.0</v>
      </c>
      <c r="U8" s="10">
        <v>8.2</v>
      </c>
      <c r="V8" s="11">
        <v>8</v>
      </c>
      <c r="W8" s="63">
        <f>U8*0.4+V8*0.6</f>
        <v>8.08</v>
      </c>
      <c r="X8" s="56" t="str">
        <f>IF(W8&lt;4,"F",IF(W8&lt;5.5,"D",IF(W8&lt;7,"C",IF(W8&lt;8.5,"B","A"))))</f>
        <v>B</v>
      </c>
      <c r="Y8" s="57" t="str">
        <f>IF(X8="A","4.0",IF(X8="B","3.0",IF(X8="C","2.0",IF(X8="D","1.0","0"))))</f>
        <v>3.0</v>
      </c>
      <c r="Z8" s="10">
        <v>8.4</v>
      </c>
      <c r="AA8" s="11">
        <v>8</v>
      </c>
      <c r="AB8" s="63">
        <f>Z8*0.4+AA8*0.6</f>
        <v>8.16</v>
      </c>
      <c r="AC8" s="56" t="str">
        <f>IF(AB8&lt;4,"F",IF(AB8&lt;5.5,"D",IF(AB8&lt;7,"C",IF(AB8&lt;8.5,"B","A"))))</f>
        <v>B</v>
      </c>
      <c r="AD8" s="57" t="str">
        <f>IF(AC8="A","4.0",IF(AC8="B","3.0",IF(AC8="C","2.0",IF(AC8="D","1.0","0"))))</f>
        <v>3.0</v>
      </c>
      <c r="AE8" s="10">
        <v>7.3</v>
      </c>
      <c r="AF8" s="11">
        <v>8</v>
      </c>
      <c r="AG8" s="63">
        <f>AE8*0.4+AF8*0.6</f>
        <v>7.72</v>
      </c>
      <c r="AH8" s="56" t="str">
        <f>IF(AG8&lt;4,"F",IF(AG8&lt;5.5,"D",IF(AG8&lt;7,"C",IF(AG8&lt;8.5,"B","A"))))</f>
        <v>B</v>
      </c>
      <c r="AI8" s="57" t="str">
        <f>IF(AH8="A","4.0",IF(AH8="B","3.0",IF(AH8="C","2.0",IF(AH8="D","1.0","0"))))</f>
        <v>3.0</v>
      </c>
      <c r="AJ8" s="10">
        <v>8.9</v>
      </c>
      <c r="AK8" s="11">
        <v>9</v>
      </c>
      <c r="AL8" s="63">
        <f>AJ8*0.4+AK8*0.6</f>
        <v>8.96</v>
      </c>
      <c r="AM8" s="56" t="str">
        <f>IF(AL8&lt;4,"F",IF(AL8&lt;5.5,"D",IF(AL8&lt;7,"C",IF(AL8&lt;8.5,"B","A"))))</f>
        <v>A</v>
      </c>
      <c r="AN8" s="57" t="str">
        <f>IF(AM8="A","4.0",IF(AM8="B","3.0",IF(AM8="C","2.0",IF(AM8="D","1.0","0"))))</f>
        <v>4.0</v>
      </c>
    </row>
    <row r="9" spans="1:40" ht="18" customHeight="1">
      <c r="A9" s="6">
        <v>2</v>
      </c>
      <c r="B9" s="16" t="s">
        <v>15</v>
      </c>
      <c r="C9" s="43" t="s">
        <v>16</v>
      </c>
      <c r="D9" s="17" t="s">
        <v>17</v>
      </c>
      <c r="E9" s="64">
        <f t="shared" si="0"/>
        <v>2.84</v>
      </c>
      <c r="F9" s="10">
        <v>8.6</v>
      </c>
      <c r="G9" s="11">
        <v>7.5</v>
      </c>
      <c r="H9" s="63">
        <f aca="true" t="shared" si="1" ref="H9:H25">F9*0.4+G9*0.6</f>
        <v>7.9399999999999995</v>
      </c>
      <c r="I9" s="56" t="str">
        <f aca="true" t="shared" si="2" ref="I9:I25">IF(H9&lt;4,"F",IF(H9&lt;5.5,"D",IF(H9&lt;7,"C",IF(H9&lt;8.5,"B","A"))))</f>
        <v>B</v>
      </c>
      <c r="J9" s="57" t="str">
        <f aca="true" t="shared" si="3" ref="J9:J25">IF(I9="A","4.0",IF(I9="B","3.0",IF(I9="C","2.0",IF(I9="D","1.0","0"))))</f>
        <v>3.0</v>
      </c>
      <c r="K9" s="10">
        <v>8</v>
      </c>
      <c r="L9" s="11">
        <v>7</v>
      </c>
      <c r="M9" s="63">
        <f aca="true" t="shared" si="4" ref="M9:M25">K9*0.4+L9*0.6</f>
        <v>7.4</v>
      </c>
      <c r="N9" s="56" t="str">
        <f aca="true" t="shared" si="5" ref="N9:N25">IF(M9&lt;4,"F",IF(M9&lt;5.5,"D",IF(M9&lt;7,"C",IF(M9&lt;8.5,"B","A"))))</f>
        <v>B</v>
      </c>
      <c r="O9" s="57" t="str">
        <f aca="true" t="shared" si="6" ref="O9:O25">IF(N9="A","4.0",IF(N9="B","3.0",IF(N9="C","2.0",IF(N9="D","1.0","0"))))</f>
        <v>3.0</v>
      </c>
      <c r="P9" s="10">
        <v>6.7</v>
      </c>
      <c r="Q9" s="11">
        <v>6</v>
      </c>
      <c r="R9" s="63">
        <f aca="true" t="shared" si="7" ref="R9:R25">P9*0.4+Q9*0.6</f>
        <v>6.279999999999999</v>
      </c>
      <c r="S9" s="56" t="str">
        <f aca="true" t="shared" si="8" ref="S9:S25">IF(R9&lt;4,"F",IF(R9&lt;5.5,"D",IF(R9&lt;7,"C",IF(R9&lt;8.5,"B","A"))))</f>
        <v>C</v>
      </c>
      <c r="T9" s="57" t="str">
        <f aca="true" t="shared" si="9" ref="T9:T25">IF(S9="A","4.0",IF(S9="B","3.0",IF(S9="C","2.0",IF(S9="D","1.0","0"))))</f>
        <v>2.0</v>
      </c>
      <c r="U9" s="10">
        <v>8</v>
      </c>
      <c r="V9" s="11">
        <v>8</v>
      </c>
      <c r="W9" s="63">
        <f aca="true" t="shared" si="10" ref="W9:W25">U9*0.4+V9*0.6</f>
        <v>8</v>
      </c>
      <c r="X9" s="56" t="str">
        <f aca="true" t="shared" si="11" ref="X9:X25">IF(W9&lt;4,"F",IF(W9&lt;5.5,"D",IF(W9&lt;7,"C",IF(W9&lt;8.5,"B","A"))))</f>
        <v>B</v>
      </c>
      <c r="Y9" s="57" t="str">
        <f aca="true" t="shared" si="12" ref="Y9:Y25">IF(X9="A","4.0",IF(X9="B","3.0",IF(X9="C","2.0",IF(X9="D","1.0","0"))))</f>
        <v>3.0</v>
      </c>
      <c r="Z9" s="10">
        <v>7.4</v>
      </c>
      <c r="AA9" s="11">
        <v>8</v>
      </c>
      <c r="AB9" s="63">
        <f aca="true" t="shared" si="13" ref="AB9:AB25">Z9*0.4+AA9*0.6</f>
        <v>7.76</v>
      </c>
      <c r="AC9" s="56" t="str">
        <f aca="true" t="shared" si="14" ref="AC9:AC25">IF(AB9&lt;4,"F",IF(AB9&lt;5.5,"D",IF(AB9&lt;7,"C",IF(AB9&lt;8.5,"B","A"))))</f>
        <v>B</v>
      </c>
      <c r="AD9" s="57" t="str">
        <f aca="true" t="shared" si="15" ref="AD9:AD25">IF(AC9="A","4.0",IF(AC9="B","3.0",IF(AC9="C","2.0",IF(AC9="D","1.0","0"))))</f>
        <v>3.0</v>
      </c>
      <c r="AE9" s="10">
        <v>7</v>
      </c>
      <c r="AF9" s="11">
        <v>7</v>
      </c>
      <c r="AG9" s="63">
        <f aca="true" t="shared" si="16" ref="AG9:AG25">AE9*0.4+AF9*0.6</f>
        <v>7</v>
      </c>
      <c r="AH9" s="56" t="str">
        <f aca="true" t="shared" si="17" ref="AH9:AH25">IF(AG9&lt;4,"F",IF(AG9&lt;5.5,"D",IF(AG9&lt;7,"C",IF(AG9&lt;8.5,"B","A"))))</f>
        <v>B</v>
      </c>
      <c r="AI9" s="57" t="str">
        <f aca="true" t="shared" si="18" ref="AI9:AI25">IF(AH9="A","4.0",IF(AH9="B","3.0",IF(AH9="C","2.0",IF(AH9="D","1.0","0"))))</f>
        <v>3.0</v>
      </c>
      <c r="AJ9" s="10">
        <v>7.9</v>
      </c>
      <c r="AK9" s="11">
        <v>8</v>
      </c>
      <c r="AL9" s="63">
        <f aca="true" t="shared" si="19" ref="AL9:AL25">AJ9*0.4+AK9*0.6</f>
        <v>7.96</v>
      </c>
      <c r="AM9" s="56" t="str">
        <f aca="true" t="shared" si="20" ref="AM9:AM25">IF(AL9&lt;4,"F",IF(AL9&lt;5.5,"D",IF(AL9&lt;7,"C",IF(AL9&lt;8.5,"B","A"))))</f>
        <v>B</v>
      </c>
      <c r="AN9" s="57" t="str">
        <f aca="true" t="shared" si="21" ref="AN9:AN25">IF(AM9="A","4.0",IF(AM9="B","3.0",IF(AM9="C","2.0",IF(AM9="D","1.0","0"))))</f>
        <v>3.0</v>
      </c>
    </row>
    <row r="10" spans="1:40" ht="18" customHeight="1">
      <c r="A10" s="6">
        <v>3</v>
      </c>
      <c r="B10" s="16" t="s">
        <v>18</v>
      </c>
      <c r="C10" s="43" t="s">
        <v>19</v>
      </c>
      <c r="D10" s="17" t="s">
        <v>20</v>
      </c>
      <c r="E10" s="64">
        <f t="shared" si="0"/>
        <v>2.72</v>
      </c>
      <c r="F10" s="10">
        <v>8.4</v>
      </c>
      <c r="G10" s="11">
        <v>8</v>
      </c>
      <c r="H10" s="63">
        <f t="shared" si="1"/>
        <v>8.16</v>
      </c>
      <c r="I10" s="56" t="str">
        <f t="shared" si="2"/>
        <v>B</v>
      </c>
      <c r="J10" s="57" t="str">
        <f t="shared" si="3"/>
        <v>3.0</v>
      </c>
      <c r="K10" s="10">
        <v>8.2</v>
      </c>
      <c r="L10" s="11">
        <v>7</v>
      </c>
      <c r="M10" s="63">
        <f t="shared" si="4"/>
        <v>7.48</v>
      </c>
      <c r="N10" s="56" t="str">
        <f t="shared" si="5"/>
        <v>B</v>
      </c>
      <c r="O10" s="57" t="str">
        <f t="shared" si="6"/>
        <v>3.0</v>
      </c>
      <c r="P10" s="10">
        <v>6.7</v>
      </c>
      <c r="Q10" s="11">
        <v>7</v>
      </c>
      <c r="R10" s="63">
        <f t="shared" si="7"/>
        <v>6.880000000000001</v>
      </c>
      <c r="S10" s="56" t="str">
        <f t="shared" si="8"/>
        <v>C</v>
      </c>
      <c r="T10" s="57" t="str">
        <f t="shared" si="9"/>
        <v>2.0</v>
      </c>
      <c r="U10" s="10">
        <v>7.8</v>
      </c>
      <c r="V10" s="11">
        <v>7</v>
      </c>
      <c r="W10" s="63">
        <f t="shared" si="10"/>
        <v>7.32</v>
      </c>
      <c r="X10" s="56" t="str">
        <f t="shared" si="11"/>
        <v>B</v>
      </c>
      <c r="Y10" s="57" t="str">
        <f t="shared" si="12"/>
        <v>3.0</v>
      </c>
      <c r="Z10" s="10">
        <v>7.4</v>
      </c>
      <c r="AA10" s="11">
        <v>6.5</v>
      </c>
      <c r="AB10" s="63">
        <f t="shared" si="13"/>
        <v>6.86</v>
      </c>
      <c r="AC10" s="56" t="str">
        <f t="shared" si="14"/>
        <v>C</v>
      </c>
      <c r="AD10" s="57" t="str">
        <f t="shared" si="15"/>
        <v>2.0</v>
      </c>
      <c r="AE10" s="10">
        <v>7</v>
      </c>
      <c r="AF10" s="11">
        <v>7</v>
      </c>
      <c r="AG10" s="63">
        <f t="shared" si="16"/>
        <v>7</v>
      </c>
      <c r="AH10" s="56" t="str">
        <f t="shared" si="17"/>
        <v>B</v>
      </c>
      <c r="AI10" s="57" t="str">
        <f t="shared" si="18"/>
        <v>3.0</v>
      </c>
      <c r="AJ10" s="10">
        <v>7.6</v>
      </c>
      <c r="AK10" s="11">
        <v>8</v>
      </c>
      <c r="AL10" s="63">
        <f t="shared" si="19"/>
        <v>7.84</v>
      </c>
      <c r="AM10" s="56" t="str">
        <f t="shared" si="20"/>
        <v>B</v>
      </c>
      <c r="AN10" s="57" t="str">
        <f t="shared" si="21"/>
        <v>3.0</v>
      </c>
    </row>
    <row r="11" spans="1:40" ht="18" customHeight="1">
      <c r="A11" s="6">
        <v>4</v>
      </c>
      <c r="B11" s="16" t="s">
        <v>21</v>
      </c>
      <c r="C11" s="43" t="s">
        <v>22</v>
      </c>
      <c r="D11" s="17" t="s">
        <v>23</v>
      </c>
      <c r="E11" s="64">
        <f t="shared" si="0"/>
        <v>3.24</v>
      </c>
      <c r="F11" s="10">
        <v>8.7</v>
      </c>
      <c r="G11" s="11">
        <v>9</v>
      </c>
      <c r="H11" s="63">
        <f t="shared" si="1"/>
        <v>8.879999999999999</v>
      </c>
      <c r="I11" s="56" t="str">
        <f t="shared" si="2"/>
        <v>A</v>
      </c>
      <c r="J11" s="57" t="str">
        <f t="shared" si="3"/>
        <v>4.0</v>
      </c>
      <c r="K11" s="10">
        <v>8.6</v>
      </c>
      <c r="L11" s="11">
        <v>7</v>
      </c>
      <c r="M11" s="63">
        <f t="shared" si="4"/>
        <v>7.640000000000001</v>
      </c>
      <c r="N11" s="56" t="str">
        <f t="shared" si="5"/>
        <v>B</v>
      </c>
      <c r="O11" s="57" t="str">
        <f t="shared" si="6"/>
        <v>3.0</v>
      </c>
      <c r="P11" s="10">
        <v>7.1</v>
      </c>
      <c r="Q11" s="11">
        <v>7</v>
      </c>
      <c r="R11" s="63">
        <f t="shared" si="7"/>
        <v>7.04</v>
      </c>
      <c r="S11" s="56" t="str">
        <f t="shared" si="8"/>
        <v>B</v>
      </c>
      <c r="T11" s="57" t="str">
        <f t="shared" si="9"/>
        <v>3.0</v>
      </c>
      <c r="U11" s="10">
        <v>8.8</v>
      </c>
      <c r="V11" s="11">
        <v>9</v>
      </c>
      <c r="W11" s="63">
        <f t="shared" si="10"/>
        <v>8.92</v>
      </c>
      <c r="X11" s="56" t="str">
        <f t="shared" si="11"/>
        <v>A</v>
      </c>
      <c r="Y11" s="57" t="str">
        <f t="shared" si="12"/>
        <v>4.0</v>
      </c>
      <c r="Z11" s="10">
        <v>8.8</v>
      </c>
      <c r="AA11" s="11">
        <v>10</v>
      </c>
      <c r="AB11" s="63">
        <f t="shared" si="13"/>
        <v>9.52</v>
      </c>
      <c r="AC11" s="56" t="str">
        <f t="shared" si="14"/>
        <v>A</v>
      </c>
      <c r="AD11" s="57" t="str">
        <f t="shared" si="15"/>
        <v>4.0</v>
      </c>
      <c r="AE11" s="10">
        <v>7</v>
      </c>
      <c r="AF11" s="11">
        <v>6</v>
      </c>
      <c r="AG11" s="63">
        <f t="shared" si="16"/>
        <v>6.4</v>
      </c>
      <c r="AH11" s="56" t="str">
        <f t="shared" si="17"/>
        <v>C</v>
      </c>
      <c r="AI11" s="57" t="str">
        <f t="shared" si="18"/>
        <v>2.0</v>
      </c>
      <c r="AJ11" s="10">
        <v>8.1</v>
      </c>
      <c r="AK11" s="11">
        <v>8</v>
      </c>
      <c r="AL11" s="63">
        <f t="shared" si="19"/>
        <v>8.04</v>
      </c>
      <c r="AM11" s="56" t="str">
        <f t="shared" si="20"/>
        <v>B</v>
      </c>
      <c r="AN11" s="57" t="str">
        <f t="shared" si="21"/>
        <v>3.0</v>
      </c>
    </row>
    <row r="12" spans="1:40" ht="18" customHeight="1">
      <c r="A12" s="6">
        <v>5</v>
      </c>
      <c r="B12" s="16" t="s">
        <v>24</v>
      </c>
      <c r="C12" s="43" t="s">
        <v>25</v>
      </c>
      <c r="D12" s="17" t="s">
        <v>26</v>
      </c>
      <c r="E12" s="64">
        <f t="shared" si="0"/>
        <v>2.72</v>
      </c>
      <c r="F12" s="10">
        <v>8.2</v>
      </c>
      <c r="G12" s="11">
        <v>8.5</v>
      </c>
      <c r="H12" s="63">
        <f t="shared" si="1"/>
        <v>8.379999999999999</v>
      </c>
      <c r="I12" s="56" t="str">
        <f t="shared" si="2"/>
        <v>B</v>
      </c>
      <c r="J12" s="57" t="str">
        <f t="shared" si="3"/>
        <v>3.0</v>
      </c>
      <c r="K12" s="10">
        <v>8</v>
      </c>
      <c r="L12" s="11">
        <v>6</v>
      </c>
      <c r="M12" s="63">
        <f t="shared" si="4"/>
        <v>6.8</v>
      </c>
      <c r="N12" s="56" t="str">
        <f t="shared" si="5"/>
        <v>C</v>
      </c>
      <c r="O12" s="57" t="str">
        <f t="shared" si="6"/>
        <v>2.0</v>
      </c>
      <c r="P12" s="10">
        <v>7.1</v>
      </c>
      <c r="Q12" s="11">
        <v>7</v>
      </c>
      <c r="R12" s="63">
        <f t="shared" si="7"/>
        <v>7.04</v>
      </c>
      <c r="S12" s="56" t="str">
        <f t="shared" si="8"/>
        <v>B</v>
      </c>
      <c r="T12" s="57" t="str">
        <f t="shared" si="9"/>
        <v>3.0</v>
      </c>
      <c r="U12" s="10">
        <v>7.4</v>
      </c>
      <c r="V12" s="11">
        <v>6</v>
      </c>
      <c r="W12" s="63">
        <f t="shared" si="10"/>
        <v>6.5600000000000005</v>
      </c>
      <c r="X12" s="56" t="str">
        <f t="shared" si="11"/>
        <v>C</v>
      </c>
      <c r="Y12" s="57" t="str">
        <f t="shared" si="12"/>
        <v>2.0</v>
      </c>
      <c r="Z12" s="10">
        <v>7.4</v>
      </c>
      <c r="AA12" s="11">
        <v>8</v>
      </c>
      <c r="AB12" s="63">
        <f t="shared" si="13"/>
        <v>7.76</v>
      </c>
      <c r="AC12" s="56" t="str">
        <f t="shared" si="14"/>
        <v>B</v>
      </c>
      <c r="AD12" s="57" t="str">
        <f t="shared" si="15"/>
        <v>3.0</v>
      </c>
      <c r="AE12" s="10">
        <v>6.3</v>
      </c>
      <c r="AF12" s="11">
        <v>8</v>
      </c>
      <c r="AG12" s="63">
        <f t="shared" si="16"/>
        <v>7.32</v>
      </c>
      <c r="AH12" s="56" t="str">
        <f t="shared" si="17"/>
        <v>B</v>
      </c>
      <c r="AI12" s="57" t="str">
        <f t="shared" si="18"/>
        <v>3.0</v>
      </c>
      <c r="AJ12" s="10">
        <v>7.7</v>
      </c>
      <c r="AK12" s="11">
        <v>8</v>
      </c>
      <c r="AL12" s="63">
        <f t="shared" si="19"/>
        <v>7.88</v>
      </c>
      <c r="AM12" s="56" t="str">
        <f t="shared" si="20"/>
        <v>B</v>
      </c>
      <c r="AN12" s="57" t="str">
        <f t="shared" si="21"/>
        <v>3.0</v>
      </c>
    </row>
    <row r="13" spans="1:40" ht="18" customHeight="1">
      <c r="A13" s="6">
        <v>6</v>
      </c>
      <c r="B13" s="16" t="s">
        <v>27</v>
      </c>
      <c r="C13" s="43" t="s">
        <v>28</v>
      </c>
      <c r="D13" s="18" t="s">
        <v>29</v>
      </c>
      <c r="E13" s="64">
        <f t="shared" si="0"/>
        <v>2.12</v>
      </c>
      <c r="F13" s="10">
        <v>8.2</v>
      </c>
      <c r="G13" s="11">
        <v>8.5</v>
      </c>
      <c r="H13" s="63">
        <f t="shared" si="1"/>
        <v>8.379999999999999</v>
      </c>
      <c r="I13" s="56" t="str">
        <f t="shared" si="2"/>
        <v>B</v>
      </c>
      <c r="J13" s="57" t="str">
        <f t="shared" si="3"/>
        <v>3.0</v>
      </c>
      <c r="K13" s="10">
        <v>7.3</v>
      </c>
      <c r="L13" s="11">
        <v>6</v>
      </c>
      <c r="M13" s="63">
        <f t="shared" si="4"/>
        <v>6.52</v>
      </c>
      <c r="N13" s="56" t="str">
        <f t="shared" si="5"/>
        <v>C</v>
      </c>
      <c r="O13" s="57" t="str">
        <f t="shared" si="6"/>
        <v>2.0</v>
      </c>
      <c r="P13" s="10">
        <v>6.3</v>
      </c>
      <c r="Q13" s="11">
        <v>6</v>
      </c>
      <c r="R13" s="63">
        <f t="shared" si="7"/>
        <v>6.119999999999999</v>
      </c>
      <c r="S13" s="56" t="str">
        <f t="shared" si="8"/>
        <v>C</v>
      </c>
      <c r="T13" s="57" t="str">
        <f t="shared" si="9"/>
        <v>2.0</v>
      </c>
      <c r="U13" s="10">
        <v>7.4</v>
      </c>
      <c r="V13" s="11">
        <v>6</v>
      </c>
      <c r="W13" s="63">
        <f t="shared" si="10"/>
        <v>6.5600000000000005</v>
      </c>
      <c r="X13" s="56" t="str">
        <f t="shared" si="11"/>
        <v>C</v>
      </c>
      <c r="Y13" s="57" t="str">
        <f t="shared" si="12"/>
        <v>2.0</v>
      </c>
      <c r="Z13" s="10">
        <v>7.4</v>
      </c>
      <c r="AA13" s="11">
        <v>6</v>
      </c>
      <c r="AB13" s="63">
        <f t="shared" si="13"/>
        <v>6.5600000000000005</v>
      </c>
      <c r="AC13" s="56" t="str">
        <f t="shared" si="14"/>
        <v>C</v>
      </c>
      <c r="AD13" s="57" t="str">
        <f t="shared" si="15"/>
        <v>2.0</v>
      </c>
      <c r="AE13" s="10">
        <v>6.4</v>
      </c>
      <c r="AF13" s="11">
        <v>7</v>
      </c>
      <c r="AG13" s="63">
        <f t="shared" si="16"/>
        <v>6.760000000000001</v>
      </c>
      <c r="AH13" s="56" t="str">
        <f t="shared" si="17"/>
        <v>C</v>
      </c>
      <c r="AI13" s="57" t="str">
        <f t="shared" si="18"/>
        <v>2.0</v>
      </c>
      <c r="AJ13" s="10">
        <v>6.9</v>
      </c>
      <c r="AK13" s="11">
        <v>7</v>
      </c>
      <c r="AL13" s="63">
        <f t="shared" si="19"/>
        <v>6.960000000000001</v>
      </c>
      <c r="AM13" s="56" t="str">
        <f t="shared" si="20"/>
        <v>C</v>
      </c>
      <c r="AN13" s="57" t="str">
        <f t="shared" si="21"/>
        <v>2.0</v>
      </c>
    </row>
    <row r="14" spans="1:40" ht="18" customHeight="1">
      <c r="A14" s="6">
        <v>7</v>
      </c>
      <c r="B14" s="16" t="s">
        <v>30</v>
      </c>
      <c r="C14" s="43" t="s">
        <v>31</v>
      </c>
      <c r="D14" s="18" t="s">
        <v>32</v>
      </c>
      <c r="E14" s="64">
        <f t="shared" si="0"/>
        <v>2</v>
      </c>
      <c r="F14" s="10">
        <v>6.6</v>
      </c>
      <c r="G14" s="11">
        <v>5</v>
      </c>
      <c r="H14" s="63">
        <f t="shared" si="1"/>
        <v>5.640000000000001</v>
      </c>
      <c r="I14" s="56" t="str">
        <f t="shared" si="2"/>
        <v>C</v>
      </c>
      <c r="J14" s="57" t="str">
        <f t="shared" si="3"/>
        <v>2.0</v>
      </c>
      <c r="K14" s="10">
        <v>6.6</v>
      </c>
      <c r="L14" s="11">
        <v>5</v>
      </c>
      <c r="M14" s="63">
        <f t="shared" si="4"/>
        <v>5.640000000000001</v>
      </c>
      <c r="N14" s="56" t="str">
        <f t="shared" si="5"/>
        <v>C</v>
      </c>
      <c r="O14" s="57" t="str">
        <f t="shared" si="6"/>
        <v>2.0</v>
      </c>
      <c r="P14" s="10">
        <v>6.9</v>
      </c>
      <c r="Q14" s="11">
        <v>6</v>
      </c>
      <c r="R14" s="63">
        <f t="shared" si="7"/>
        <v>6.359999999999999</v>
      </c>
      <c r="S14" s="56" t="str">
        <f t="shared" si="8"/>
        <v>C</v>
      </c>
      <c r="T14" s="57" t="str">
        <f t="shared" si="9"/>
        <v>2.0</v>
      </c>
      <c r="U14" s="10">
        <v>7.4</v>
      </c>
      <c r="V14" s="11">
        <v>6</v>
      </c>
      <c r="W14" s="63">
        <f t="shared" si="10"/>
        <v>6.5600000000000005</v>
      </c>
      <c r="X14" s="56" t="str">
        <f t="shared" si="11"/>
        <v>C</v>
      </c>
      <c r="Y14" s="57" t="str">
        <f t="shared" si="12"/>
        <v>2.0</v>
      </c>
      <c r="Z14" s="10">
        <v>7.2</v>
      </c>
      <c r="AA14" s="11">
        <v>5</v>
      </c>
      <c r="AB14" s="63">
        <f t="shared" si="13"/>
        <v>5.880000000000001</v>
      </c>
      <c r="AC14" s="56" t="str">
        <f t="shared" si="14"/>
        <v>C</v>
      </c>
      <c r="AD14" s="57" t="str">
        <f t="shared" si="15"/>
        <v>2.0</v>
      </c>
      <c r="AE14" s="10">
        <v>6.3</v>
      </c>
      <c r="AF14" s="11">
        <v>5</v>
      </c>
      <c r="AG14" s="63">
        <f t="shared" si="16"/>
        <v>5.52</v>
      </c>
      <c r="AH14" s="56" t="str">
        <f t="shared" si="17"/>
        <v>C</v>
      </c>
      <c r="AI14" s="57" t="str">
        <f t="shared" si="18"/>
        <v>2.0</v>
      </c>
      <c r="AJ14" s="10">
        <v>7.2</v>
      </c>
      <c r="AK14" s="11">
        <v>6</v>
      </c>
      <c r="AL14" s="63">
        <f t="shared" si="19"/>
        <v>6.48</v>
      </c>
      <c r="AM14" s="56" t="str">
        <f t="shared" si="20"/>
        <v>C</v>
      </c>
      <c r="AN14" s="57" t="str">
        <f t="shared" si="21"/>
        <v>2.0</v>
      </c>
    </row>
    <row r="15" spans="1:40" ht="18" customHeight="1">
      <c r="A15" s="6">
        <v>8</v>
      </c>
      <c r="B15" s="16" t="s">
        <v>33</v>
      </c>
      <c r="C15" s="43" t="s">
        <v>34</v>
      </c>
      <c r="D15" s="17" t="s">
        <v>35</v>
      </c>
      <c r="E15" s="64">
        <f t="shared" si="0"/>
        <v>3.04</v>
      </c>
      <c r="F15" s="10">
        <v>9</v>
      </c>
      <c r="G15" s="11">
        <v>8.5</v>
      </c>
      <c r="H15" s="63">
        <f t="shared" si="1"/>
        <v>8.7</v>
      </c>
      <c r="I15" s="56" t="str">
        <f t="shared" si="2"/>
        <v>A</v>
      </c>
      <c r="J15" s="57" t="str">
        <f t="shared" si="3"/>
        <v>4.0</v>
      </c>
      <c r="K15" s="10">
        <v>8.2</v>
      </c>
      <c r="L15" s="11">
        <v>6</v>
      </c>
      <c r="M15" s="63">
        <f t="shared" si="4"/>
        <v>6.879999999999999</v>
      </c>
      <c r="N15" s="56" t="str">
        <f t="shared" si="5"/>
        <v>C</v>
      </c>
      <c r="O15" s="57" t="str">
        <f t="shared" si="6"/>
        <v>2.0</v>
      </c>
      <c r="P15" s="10">
        <v>6.3</v>
      </c>
      <c r="Q15" s="11">
        <v>6</v>
      </c>
      <c r="R15" s="63">
        <f t="shared" si="7"/>
        <v>6.119999999999999</v>
      </c>
      <c r="S15" s="56" t="str">
        <f t="shared" si="8"/>
        <v>C</v>
      </c>
      <c r="T15" s="57" t="str">
        <f t="shared" si="9"/>
        <v>2.0</v>
      </c>
      <c r="U15" s="10">
        <v>8.2</v>
      </c>
      <c r="V15" s="11">
        <v>9</v>
      </c>
      <c r="W15" s="63">
        <f t="shared" si="10"/>
        <v>8.68</v>
      </c>
      <c r="X15" s="56" t="str">
        <f t="shared" si="11"/>
        <v>A</v>
      </c>
      <c r="Y15" s="57" t="str">
        <f t="shared" si="12"/>
        <v>4.0</v>
      </c>
      <c r="Z15" s="10">
        <v>8</v>
      </c>
      <c r="AA15" s="11">
        <v>9</v>
      </c>
      <c r="AB15" s="63">
        <f t="shared" si="13"/>
        <v>8.6</v>
      </c>
      <c r="AC15" s="56" t="str">
        <f t="shared" si="14"/>
        <v>A</v>
      </c>
      <c r="AD15" s="57" t="str">
        <f t="shared" si="15"/>
        <v>4.0</v>
      </c>
      <c r="AE15" s="10">
        <v>7.1</v>
      </c>
      <c r="AF15" s="11">
        <v>8</v>
      </c>
      <c r="AG15" s="63">
        <f t="shared" si="16"/>
        <v>7.64</v>
      </c>
      <c r="AH15" s="56" t="str">
        <f t="shared" si="17"/>
        <v>B</v>
      </c>
      <c r="AI15" s="57" t="str">
        <f t="shared" si="18"/>
        <v>3.0</v>
      </c>
      <c r="AJ15" s="10">
        <v>7.9</v>
      </c>
      <c r="AK15" s="11">
        <v>8</v>
      </c>
      <c r="AL15" s="63">
        <f t="shared" si="19"/>
        <v>7.96</v>
      </c>
      <c r="AM15" s="56" t="str">
        <f t="shared" si="20"/>
        <v>B</v>
      </c>
      <c r="AN15" s="57" t="str">
        <f t="shared" si="21"/>
        <v>3.0</v>
      </c>
    </row>
    <row r="16" spans="1:40" ht="18" customHeight="1">
      <c r="A16" s="6">
        <v>9</v>
      </c>
      <c r="B16" s="16" t="s">
        <v>36</v>
      </c>
      <c r="C16" s="43" t="s">
        <v>37</v>
      </c>
      <c r="D16" s="18" t="s">
        <v>38</v>
      </c>
      <c r="E16" s="64">
        <f t="shared" si="0"/>
        <v>3.24</v>
      </c>
      <c r="F16" s="10">
        <v>8.4</v>
      </c>
      <c r="G16" s="11">
        <v>7</v>
      </c>
      <c r="H16" s="63">
        <f t="shared" si="1"/>
        <v>7.5600000000000005</v>
      </c>
      <c r="I16" s="56" t="str">
        <f t="shared" si="2"/>
        <v>B</v>
      </c>
      <c r="J16" s="57" t="str">
        <f t="shared" si="3"/>
        <v>3.0</v>
      </c>
      <c r="K16" s="10">
        <v>8.1</v>
      </c>
      <c r="L16" s="11">
        <v>9</v>
      </c>
      <c r="M16" s="63">
        <f t="shared" si="4"/>
        <v>8.64</v>
      </c>
      <c r="N16" s="56" t="str">
        <f t="shared" si="5"/>
        <v>A</v>
      </c>
      <c r="O16" s="57" t="str">
        <f t="shared" si="6"/>
        <v>4.0</v>
      </c>
      <c r="P16" s="10">
        <v>7.2</v>
      </c>
      <c r="Q16" s="11">
        <v>7</v>
      </c>
      <c r="R16" s="63">
        <f t="shared" si="7"/>
        <v>7.08</v>
      </c>
      <c r="S16" s="56" t="str">
        <f t="shared" si="8"/>
        <v>B</v>
      </c>
      <c r="T16" s="57" t="str">
        <f t="shared" si="9"/>
        <v>3.0</v>
      </c>
      <c r="U16" s="10">
        <v>8</v>
      </c>
      <c r="V16" s="11">
        <v>8</v>
      </c>
      <c r="W16" s="63">
        <f t="shared" si="10"/>
        <v>8</v>
      </c>
      <c r="X16" s="56" t="str">
        <f t="shared" si="11"/>
        <v>B</v>
      </c>
      <c r="Y16" s="57" t="str">
        <f t="shared" si="12"/>
        <v>3.0</v>
      </c>
      <c r="Z16" s="10">
        <v>8</v>
      </c>
      <c r="AA16" s="11">
        <v>7</v>
      </c>
      <c r="AB16" s="63">
        <f t="shared" si="13"/>
        <v>7.4</v>
      </c>
      <c r="AC16" s="56" t="str">
        <f t="shared" si="14"/>
        <v>B</v>
      </c>
      <c r="AD16" s="57" t="str">
        <f t="shared" si="15"/>
        <v>3.0</v>
      </c>
      <c r="AE16" s="10">
        <v>6.9</v>
      </c>
      <c r="AF16" s="11">
        <v>7</v>
      </c>
      <c r="AG16" s="63">
        <f t="shared" si="16"/>
        <v>6.960000000000001</v>
      </c>
      <c r="AH16" s="56" t="str">
        <f t="shared" si="17"/>
        <v>C</v>
      </c>
      <c r="AI16" s="57" t="str">
        <f t="shared" si="18"/>
        <v>2.0</v>
      </c>
      <c r="AJ16" s="10">
        <v>7.9</v>
      </c>
      <c r="AK16" s="11">
        <v>9</v>
      </c>
      <c r="AL16" s="63">
        <f t="shared" si="19"/>
        <v>8.559999999999999</v>
      </c>
      <c r="AM16" s="56" t="str">
        <f t="shared" si="20"/>
        <v>A</v>
      </c>
      <c r="AN16" s="57" t="str">
        <f t="shared" si="21"/>
        <v>4.0</v>
      </c>
    </row>
    <row r="17" spans="1:40" ht="18" customHeight="1">
      <c r="A17" s="6">
        <v>10</v>
      </c>
      <c r="B17" s="16" t="s">
        <v>39</v>
      </c>
      <c r="C17" s="43" t="s">
        <v>40</v>
      </c>
      <c r="D17" s="17" t="s">
        <v>41</v>
      </c>
      <c r="E17" s="64">
        <f t="shared" si="0"/>
        <v>2.44</v>
      </c>
      <c r="F17" s="10">
        <v>9</v>
      </c>
      <c r="G17" s="11">
        <v>9.5</v>
      </c>
      <c r="H17" s="63">
        <f t="shared" si="1"/>
        <v>9.3</v>
      </c>
      <c r="I17" s="56" t="str">
        <f t="shared" si="2"/>
        <v>A</v>
      </c>
      <c r="J17" s="57" t="str">
        <f t="shared" si="3"/>
        <v>4.0</v>
      </c>
      <c r="K17" s="10">
        <v>8</v>
      </c>
      <c r="L17" s="11">
        <v>6</v>
      </c>
      <c r="M17" s="63">
        <f t="shared" si="4"/>
        <v>6.8</v>
      </c>
      <c r="N17" s="56" t="str">
        <f t="shared" si="5"/>
        <v>C</v>
      </c>
      <c r="O17" s="57" t="str">
        <f t="shared" si="6"/>
        <v>2.0</v>
      </c>
      <c r="P17" s="10">
        <v>7.1</v>
      </c>
      <c r="Q17" s="11">
        <v>6</v>
      </c>
      <c r="R17" s="63">
        <f t="shared" si="7"/>
        <v>6.4399999999999995</v>
      </c>
      <c r="S17" s="56" t="str">
        <f t="shared" si="8"/>
        <v>C</v>
      </c>
      <c r="T17" s="57" t="str">
        <f t="shared" si="9"/>
        <v>2.0</v>
      </c>
      <c r="U17" s="10">
        <v>7.4</v>
      </c>
      <c r="V17" s="11">
        <v>6</v>
      </c>
      <c r="W17" s="63">
        <f t="shared" si="10"/>
        <v>6.5600000000000005</v>
      </c>
      <c r="X17" s="56" t="str">
        <f t="shared" si="11"/>
        <v>C</v>
      </c>
      <c r="Y17" s="57" t="str">
        <f t="shared" si="12"/>
        <v>2.0</v>
      </c>
      <c r="Z17" s="10">
        <v>7.6</v>
      </c>
      <c r="AA17" s="11">
        <v>5</v>
      </c>
      <c r="AB17" s="63">
        <f t="shared" si="13"/>
        <v>6.04</v>
      </c>
      <c r="AC17" s="56" t="str">
        <f t="shared" si="14"/>
        <v>C</v>
      </c>
      <c r="AD17" s="57" t="str">
        <f t="shared" si="15"/>
        <v>2.0</v>
      </c>
      <c r="AE17" s="10">
        <v>6.9</v>
      </c>
      <c r="AF17" s="11">
        <v>7</v>
      </c>
      <c r="AG17" s="63">
        <f t="shared" si="16"/>
        <v>6.960000000000001</v>
      </c>
      <c r="AH17" s="56" t="str">
        <f t="shared" si="17"/>
        <v>C</v>
      </c>
      <c r="AI17" s="57" t="str">
        <f t="shared" si="18"/>
        <v>2.0</v>
      </c>
      <c r="AJ17" s="10">
        <v>7.3</v>
      </c>
      <c r="AK17" s="11">
        <v>7</v>
      </c>
      <c r="AL17" s="63">
        <f t="shared" si="19"/>
        <v>7.12</v>
      </c>
      <c r="AM17" s="56" t="str">
        <f t="shared" si="20"/>
        <v>B</v>
      </c>
      <c r="AN17" s="57" t="str">
        <f t="shared" si="21"/>
        <v>3.0</v>
      </c>
    </row>
    <row r="18" spans="1:40" ht="18" customHeight="1">
      <c r="A18" s="6">
        <v>11</v>
      </c>
      <c r="B18" s="16" t="s">
        <v>42</v>
      </c>
      <c r="C18" s="43" t="s">
        <v>43</v>
      </c>
      <c r="D18" s="18" t="s">
        <v>44</v>
      </c>
      <c r="E18" s="64">
        <f t="shared" si="0"/>
        <v>3.64</v>
      </c>
      <c r="F18" s="10">
        <v>9.1</v>
      </c>
      <c r="G18" s="11">
        <v>7.5</v>
      </c>
      <c r="H18" s="63">
        <f t="shared" si="1"/>
        <v>8.14</v>
      </c>
      <c r="I18" s="56" t="str">
        <f t="shared" si="2"/>
        <v>B</v>
      </c>
      <c r="J18" s="57" t="str">
        <f t="shared" si="3"/>
        <v>3.0</v>
      </c>
      <c r="K18" s="10">
        <v>9.2</v>
      </c>
      <c r="L18" s="11">
        <v>10</v>
      </c>
      <c r="M18" s="63">
        <f t="shared" si="4"/>
        <v>9.68</v>
      </c>
      <c r="N18" s="56" t="str">
        <f t="shared" si="5"/>
        <v>A</v>
      </c>
      <c r="O18" s="57" t="str">
        <f t="shared" si="6"/>
        <v>4.0</v>
      </c>
      <c r="P18" s="10">
        <v>8.7</v>
      </c>
      <c r="Q18" s="11">
        <v>9</v>
      </c>
      <c r="R18" s="63">
        <f t="shared" si="7"/>
        <v>8.879999999999999</v>
      </c>
      <c r="S18" s="56" t="str">
        <f t="shared" si="8"/>
        <v>A</v>
      </c>
      <c r="T18" s="57" t="str">
        <f t="shared" si="9"/>
        <v>4.0</v>
      </c>
      <c r="U18" s="10">
        <v>8.8</v>
      </c>
      <c r="V18" s="11">
        <v>8</v>
      </c>
      <c r="W18" s="63">
        <f t="shared" si="10"/>
        <v>8.32</v>
      </c>
      <c r="X18" s="56" t="str">
        <f t="shared" si="11"/>
        <v>B</v>
      </c>
      <c r="Y18" s="57" t="str">
        <f t="shared" si="12"/>
        <v>3.0</v>
      </c>
      <c r="Z18" s="10">
        <v>8.6</v>
      </c>
      <c r="AA18" s="11">
        <v>8.5</v>
      </c>
      <c r="AB18" s="63">
        <f t="shared" si="13"/>
        <v>8.54</v>
      </c>
      <c r="AC18" s="56" t="str">
        <f t="shared" si="14"/>
        <v>A</v>
      </c>
      <c r="AD18" s="57" t="str">
        <f t="shared" si="15"/>
        <v>4.0</v>
      </c>
      <c r="AE18" s="10">
        <v>8.9</v>
      </c>
      <c r="AF18" s="11">
        <v>8</v>
      </c>
      <c r="AG18" s="63">
        <f t="shared" si="16"/>
        <v>8.36</v>
      </c>
      <c r="AH18" s="56" t="str">
        <f t="shared" si="17"/>
        <v>B</v>
      </c>
      <c r="AI18" s="57" t="str">
        <f t="shared" si="18"/>
        <v>3.0</v>
      </c>
      <c r="AJ18" s="10">
        <v>9.4</v>
      </c>
      <c r="AK18" s="11">
        <v>10</v>
      </c>
      <c r="AL18" s="63">
        <f t="shared" si="19"/>
        <v>9.76</v>
      </c>
      <c r="AM18" s="56" t="str">
        <f t="shared" si="20"/>
        <v>A</v>
      </c>
      <c r="AN18" s="57" t="str">
        <f t="shared" si="21"/>
        <v>4.0</v>
      </c>
    </row>
    <row r="19" spans="1:40" ht="20.25" customHeight="1">
      <c r="A19" s="6">
        <v>12</v>
      </c>
      <c r="B19" s="16" t="s">
        <v>45</v>
      </c>
      <c r="C19" s="43" t="s">
        <v>46</v>
      </c>
      <c r="D19" s="18" t="s">
        <v>47</v>
      </c>
      <c r="E19" s="64">
        <f t="shared" si="0"/>
        <v>2.8</v>
      </c>
      <c r="F19" s="10">
        <v>7.6</v>
      </c>
      <c r="G19" s="11">
        <v>9.5</v>
      </c>
      <c r="H19" s="63">
        <f t="shared" si="1"/>
        <v>8.74</v>
      </c>
      <c r="I19" s="56" t="str">
        <f t="shared" si="2"/>
        <v>A</v>
      </c>
      <c r="J19" s="57" t="str">
        <f t="shared" si="3"/>
        <v>4.0</v>
      </c>
      <c r="K19" s="10">
        <v>7.6</v>
      </c>
      <c r="L19" s="11">
        <v>6</v>
      </c>
      <c r="M19" s="63">
        <f t="shared" si="4"/>
        <v>6.64</v>
      </c>
      <c r="N19" s="56" t="str">
        <f t="shared" si="5"/>
        <v>C</v>
      </c>
      <c r="O19" s="57" t="str">
        <f t="shared" si="6"/>
        <v>2.0</v>
      </c>
      <c r="P19" s="10">
        <v>6.4</v>
      </c>
      <c r="Q19" s="11">
        <v>7</v>
      </c>
      <c r="R19" s="63">
        <f t="shared" si="7"/>
        <v>6.760000000000001</v>
      </c>
      <c r="S19" s="56" t="str">
        <f t="shared" si="8"/>
        <v>C</v>
      </c>
      <c r="T19" s="57" t="str">
        <f t="shared" si="9"/>
        <v>2.0</v>
      </c>
      <c r="U19" s="10">
        <v>7.4</v>
      </c>
      <c r="V19" s="11">
        <v>8</v>
      </c>
      <c r="W19" s="63">
        <f t="shared" si="10"/>
        <v>7.76</v>
      </c>
      <c r="X19" s="56" t="str">
        <f t="shared" si="11"/>
        <v>B</v>
      </c>
      <c r="Y19" s="57" t="str">
        <f t="shared" si="12"/>
        <v>3.0</v>
      </c>
      <c r="Z19" s="10">
        <v>7</v>
      </c>
      <c r="AA19" s="11">
        <v>8</v>
      </c>
      <c r="AB19" s="63">
        <f t="shared" si="13"/>
        <v>7.6</v>
      </c>
      <c r="AC19" s="56" t="str">
        <f t="shared" si="14"/>
        <v>B</v>
      </c>
      <c r="AD19" s="57" t="str">
        <f t="shared" si="15"/>
        <v>3.0</v>
      </c>
      <c r="AE19" s="10">
        <v>6.3</v>
      </c>
      <c r="AF19" s="11">
        <v>8</v>
      </c>
      <c r="AG19" s="63">
        <f t="shared" si="16"/>
        <v>7.32</v>
      </c>
      <c r="AH19" s="56" t="str">
        <f t="shared" si="17"/>
        <v>B</v>
      </c>
      <c r="AI19" s="57" t="str">
        <f t="shared" si="18"/>
        <v>3.0</v>
      </c>
      <c r="AJ19" s="10">
        <v>7.4</v>
      </c>
      <c r="AK19" s="11">
        <v>9</v>
      </c>
      <c r="AL19" s="63">
        <f t="shared" si="19"/>
        <v>8.36</v>
      </c>
      <c r="AM19" s="56" t="str">
        <f t="shared" si="20"/>
        <v>B</v>
      </c>
      <c r="AN19" s="57" t="str">
        <f t="shared" si="21"/>
        <v>3.0</v>
      </c>
    </row>
    <row r="20" spans="1:40" ht="18" customHeight="1">
      <c r="A20" s="6">
        <v>13</v>
      </c>
      <c r="B20" s="16" t="s">
        <v>48</v>
      </c>
      <c r="C20" s="43" t="s">
        <v>49</v>
      </c>
      <c r="D20" s="18" t="s">
        <v>50</v>
      </c>
      <c r="E20" s="64">
        <f t="shared" si="0"/>
        <v>0</v>
      </c>
      <c r="F20" s="10">
        <v>0</v>
      </c>
      <c r="G20" s="11">
        <v>0</v>
      </c>
      <c r="H20" s="63">
        <f t="shared" si="1"/>
        <v>0</v>
      </c>
      <c r="I20" s="56" t="str">
        <f t="shared" si="2"/>
        <v>F</v>
      </c>
      <c r="J20" s="57" t="str">
        <f t="shared" si="3"/>
        <v>0</v>
      </c>
      <c r="K20" s="10">
        <v>0</v>
      </c>
      <c r="L20" s="11">
        <v>0</v>
      </c>
      <c r="M20" s="63">
        <f t="shared" si="4"/>
        <v>0</v>
      </c>
      <c r="N20" s="56" t="str">
        <f t="shared" si="5"/>
        <v>F</v>
      </c>
      <c r="O20" s="57" t="str">
        <f t="shared" si="6"/>
        <v>0</v>
      </c>
      <c r="P20" s="10">
        <v>0</v>
      </c>
      <c r="Q20" s="11">
        <v>0</v>
      </c>
      <c r="R20" s="63">
        <f t="shared" si="7"/>
        <v>0</v>
      </c>
      <c r="S20" s="56" t="str">
        <f t="shared" si="8"/>
        <v>F</v>
      </c>
      <c r="T20" s="57" t="str">
        <f t="shared" si="9"/>
        <v>0</v>
      </c>
      <c r="U20" s="10">
        <v>0</v>
      </c>
      <c r="V20" s="11">
        <v>0</v>
      </c>
      <c r="W20" s="63">
        <f t="shared" si="10"/>
        <v>0</v>
      </c>
      <c r="X20" s="56" t="str">
        <f t="shared" si="11"/>
        <v>F</v>
      </c>
      <c r="Y20" s="57" t="str">
        <f t="shared" si="12"/>
        <v>0</v>
      </c>
      <c r="Z20" s="10">
        <v>0</v>
      </c>
      <c r="AA20" s="11">
        <v>0</v>
      </c>
      <c r="AB20" s="63">
        <f t="shared" si="13"/>
        <v>0</v>
      </c>
      <c r="AC20" s="56" t="str">
        <f t="shared" si="14"/>
        <v>F</v>
      </c>
      <c r="AD20" s="57" t="str">
        <f t="shared" si="15"/>
        <v>0</v>
      </c>
      <c r="AE20" s="10">
        <v>0</v>
      </c>
      <c r="AF20" s="11">
        <v>0</v>
      </c>
      <c r="AG20" s="63">
        <f t="shared" si="16"/>
        <v>0</v>
      </c>
      <c r="AH20" s="56" t="str">
        <f t="shared" si="17"/>
        <v>F</v>
      </c>
      <c r="AI20" s="57" t="str">
        <f t="shared" si="18"/>
        <v>0</v>
      </c>
      <c r="AJ20" s="10">
        <v>0</v>
      </c>
      <c r="AK20" s="11">
        <v>0</v>
      </c>
      <c r="AL20" s="63">
        <f t="shared" si="19"/>
        <v>0</v>
      </c>
      <c r="AM20" s="56" t="str">
        <f t="shared" si="20"/>
        <v>F</v>
      </c>
      <c r="AN20" s="57" t="str">
        <f t="shared" si="21"/>
        <v>0</v>
      </c>
    </row>
    <row r="21" spans="1:40" ht="18" customHeight="1">
      <c r="A21" s="6">
        <v>14</v>
      </c>
      <c r="B21" s="16" t="s">
        <v>51</v>
      </c>
      <c r="C21" s="43" t="s">
        <v>52</v>
      </c>
      <c r="D21" s="17" t="s">
        <v>53</v>
      </c>
      <c r="E21" s="64">
        <f t="shared" si="0"/>
        <v>1.24</v>
      </c>
      <c r="F21" s="10">
        <v>7.2</v>
      </c>
      <c r="G21" s="11">
        <v>6</v>
      </c>
      <c r="H21" s="63">
        <f t="shared" si="1"/>
        <v>6.48</v>
      </c>
      <c r="I21" s="56" t="str">
        <f t="shared" si="2"/>
        <v>C</v>
      </c>
      <c r="J21" s="57" t="str">
        <f t="shared" si="3"/>
        <v>2.0</v>
      </c>
      <c r="K21" s="10">
        <v>0</v>
      </c>
      <c r="L21" s="11">
        <v>0</v>
      </c>
      <c r="M21" s="63">
        <f t="shared" si="4"/>
        <v>0</v>
      </c>
      <c r="N21" s="56" t="str">
        <f t="shared" si="5"/>
        <v>F</v>
      </c>
      <c r="O21" s="57" t="str">
        <f t="shared" si="6"/>
        <v>0</v>
      </c>
      <c r="P21" s="10">
        <v>4.9</v>
      </c>
      <c r="Q21" s="11">
        <v>5</v>
      </c>
      <c r="R21" s="63">
        <f t="shared" si="7"/>
        <v>4.96</v>
      </c>
      <c r="S21" s="56" t="str">
        <f t="shared" si="8"/>
        <v>D</v>
      </c>
      <c r="T21" s="57" t="str">
        <f t="shared" si="9"/>
        <v>1.0</v>
      </c>
      <c r="U21" s="10">
        <v>7.2</v>
      </c>
      <c r="V21" s="11">
        <v>7</v>
      </c>
      <c r="W21" s="63">
        <f t="shared" si="10"/>
        <v>7.08</v>
      </c>
      <c r="X21" s="56" t="str">
        <f t="shared" si="11"/>
        <v>B</v>
      </c>
      <c r="Y21" s="57" t="str">
        <f t="shared" si="12"/>
        <v>3.0</v>
      </c>
      <c r="Z21" s="10">
        <v>7</v>
      </c>
      <c r="AA21" s="11">
        <v>5</v>
      </c>
      <c r="AB21" s="63">
        <f t="shared" si="13"/>
        <v>5.800000000000001</v>
      </c>
      <c r="AC21" s="56" t="str">
        <f t="shared" si="14"/>
        <v>C</v>
      </c>
      <c r="AD21" s="57" t="str">
        <f t="shared" si="15"/>
        <v>2.0</v>
      </c>
      <c r="AE21" s="10">
        <v>6.3</v>
      </c>
      <c r="AF21" s="11">
        <v>6</v>
      </c>
      <c r="AG21" s="63">
        <f t="shared" si="16"/>
        <v>6.119999999999999</v>
      </c>
      <c r="AH21" s="56" t="str">
        <f t="shared" si="17"/>
        <v>C</v>
      </c>
      <c r="AI21" s="57" t="str">
        <f t="shared" si="18"/>
        <v>2.0</v>
      </c>
      <c r="AJ21" s="10">
        <v>1</v>
      </c>
      <c r="AK21" s="11">
        <v>0</v>
      </c>
      <c r="AL21" s="63">
        <f t="shared" si="19"/>
        <v>0.4</v>
      </c>
      <c r="AM21" s="56" t="str">
        <f t="shared" si="20"/>
        <v>F</v>
      </c>
      <c r="AN21" s="57" t="str">
        <f t="shared" si="21"/>
        <v>0</v>
      </c>
    </row>
    <row r="22" spans="1:40" ht="18" customHeight="1">
      <c r="A22" s="6">
        <v>15</v>
      </c>
      <c r="B22" s="16" t="s">
        <v>54</v>
      </c>
      <c r="C22" s="43" t="s">
        <v>55</v>
      </c>
      <c r="D22" s="17" t="s">
        <v>56</v>
      </c>
      <c r="E22" s="64">
        <f t="shared" si="0"/>
        <v>3.44</v>
      </c>
      <c r="F22" s="10">
        <v>9.2</v>
      </c>
      <c r="G22" s="11">
        <v>8.5</v>
      </c>
      <c r="H22" s="63">
        <f t="shared" si="1"/>
        <v>8.78</v>
      </c>
      <c r="I22" s="56" t="str">
        <f t="shared" si="2"/>
        <v>A</v>
      </c>
      <c r="J22" s="57" t="str">
        <f t="shared" si="3"/>
        <v>4.0</v>
      </c>
      <c r="K22" s="10">
        <v>8.1</v>
      </c>
      <c r="L22" s="11">
        <v>8</v>
      </c>
      <c r="M22" s="63">
        <f t="shared" si="4"/>
        <v>8.04</v>
      </c>
      <c r="N22" s="56" t="str">
        <f t="shared" si="5"/>
        <v>B</v>
      </c>
      <c r="O22" s="57" t="str">
        <f t="shared" si="6"/>
        <v>3.0</v>
      </c>
      <c r="P22" s="10">
        <v>8.2</v>
      </c>
      <c r="Q22" s="11">
        <v>8</v>
      </c>
      <c r="R22" s="63">
        <f t="shared" si="7"/>
        <v>8.08</v>
      </c>
      <c r="S22" s="56" t="str">
        <f t="shared" si="8"/>
        <v>B</v>
      </c>
      <c r="T22" s="57" t="str">
        <f t="shared" si="9"/>
        <v>3.0</v>
      </c>
      <c r="U22" s="10">
        <v>8.4</v>
      </c>
      <c r="V22" s="11">
        <v>9</v>
      </c>
      <c r="W22" s="63">
        <f t="shared" si="10"/>
        <v>8.76</v>
      </c>
      <c r="X22" s="56" t="str">
        <f t="shared" si="11"/>
        <v>A</v>
      </c>
      <c r="Y22" s="57" t="str">
        <f t="shared" si="12"/>
        <v>4.0</v>
      </c>
      <c r="Z22" s="10">
        <v>7.6</v>
      </c>
      <c r="AA22" s="11">
        <v>9</v>
      </c>
      <c r="AB22" s="63">
        <f t="shared" si="13"/>
        <v>8.44</v>
      </c>
      <c r="AC22" s="56" t="str">
        <f t="shared" si="14"/>
        <v>B</v>
      </c>
      <c r="AD22" s="57" t="str">
        <f t="shared" si="15"/>
        <v>3.0</v>
      </c>
      <c r="AE22" s="10">
        <v>7.4</v>
      </c>
      <c r="AF22" s="11">
        <v>9</v>
      </c>
      <c r="AG22" s="63">
        <f t="shared" si="16"/>
        <v>8.36</v>
      </c>
      <c r="AH22" s="56" t="str">
        <f t="shared" si="17"/>
        <v>B</v>
      </c>
      <c r="AI22" s="57" t="str">
        <f t="shared" si="18"/>
        <v>3.0</v>
      </c>
      <c r="AJ22" s="10">
        <v>8.6</v>
      </c>
      <c r="AK22" s="11">
        <v>9</v>
      </c>
      <c r="AL22" s="63">
        <f t="shared" si="19"/>
        <v>8.84</v>
      </c>
      <c r="AM22" s="56" t="str">
        <f t="shared" si="20"/>
        <v>A</v>
      </c>
      <c r="AN22" s="57" t="str">
        <f t="shared" si="21"/>
        <v>4.0</v>
      </c>
    </row>
    <row r="23" spans="1:40" ht="18" customHeight="1">
      <c r="A23" s="6">
        <v>16</v>
      </c>
      <c r="B23" s="16" t="s">
        <v>57</v>
      </c>
      <c r="C23" s="43" t="s">
        <v>58</v>
      </c>
      <c r="D23" s="17" t="s">
        <v>59</v>
      </c>
      <c r="E23" s="64">
        <f t="shared" si="0"/>
        <v>0.68</v>
      </c>
      <c r="F23" s="10">
        <v>6.6</v>
      </c>
      <c r="G23" s="11">
        <v>0</v>
      </c>
      <c r="H23" s="63">
        <f t="shared" si="1"/>
        <v>2.64</v>
      </c>
      <c r="I23" s="56" t="str">
        <f t="shared" si="2"/>
        <v>F</v>
      </c>
      <c r="J23" s="57" t="str">
        <f t="shared" si="3"/>
        <v>0</v>
      </c>
      <c r="K23" s="10">
        <v>6.2</v>
      </c>
      <c r="L23" s="11">
        <v>0</v>
      </c>
      <c r="M23" s="63">
        <f t="shared" si="4"/>
        <v>2.4800000000000004</v>
      </c>
      <c r="N23" s="56" t="str">
        <f t="shared" si="5"/>
        <v>F</v>
      </c>
      <c r="O23" s="57" t="str">
        <f t="shared" si="6"/>
        <v>0</v>
      </c>
      <c r="P23" s="10">
        <v>6.4</v>
      </c>
      <c r="Q23" s="11">
        <v>7</v>
      </c>
      <c r="R23" s="63">
        <f t="shared" si="7"/>
        <v>6.760000000000001</v>
      </c>
      <c r="S23" s="56" t="str">
        <f t="shared" si="8"/>
        <v>C</v>
      </c>
      <c r="T23" s="57" t="str">
        <f t="shared" si="9"/>
        <v>2.0</v>
      </c>
      <c r="U23" s="10">
        <v>6.4</v>
      </c>
      <c r="V23" s="11">
        <v>6</v>
      </c>
      <c r="W23" s="63">
        <f t="shared" si="10"/>
        <v>6.16</v>
      </c>
      <c r="X23" s="56" t="str">
        <f t="shared" si="11"/>
        <v>C</v>
      </c>
      <c r="Y23" s="57" t="str">
        <f t="shared" si="12"/>
        <v>2.0</v>
      </c>
      <c r="Z23" s="10">
        <v>6.2</v>
      </c>
      <c r="AA23" s="11">
        <v>5</v>
      </c>
      <c r="AB23" s="63">
        <f t="shared" si="13"/>
        <v>5.48</v>
      </c>
      <c r="AC23" s="56" t="str">
        <f t="shared" si="14"/>
        <v>D</v>
      </c>
      <c r="AD23" s="57" t="str">
        <f t="shared" si="15"/>
        <v>1.0</v>
      </c>
      <c r="AE23" s="10">
        <v>6.3</v>
      </c>
      <c r="AF23" s="11">
        <v>0</v>
      </c>
      <c r="AG23" s="63">
        <f t="shared" si="16"/>
        <v>2.52</v>
      </c>
      <c r="AH23" s="56" t="str">
        <f t="shared" si="17"/>
        <v>F</v>
      </c>
      <c r="AI23" s="57" t="str">
        <f t="shared" si="18"/>
        <v>0</v>
      </c>
      <c r="AJ23" s="10">
        <v>7.4</v>
      </c>
      <c r="AK23" s="11">
        <v>0</v>
      </c>
      <c r="AL23" s="63">
        <f t="shared" si="19"/>
        <v>2.9600000000000004</v>
      </c>
      <c r="AM23" s="56" t="str">
        <f t="shared" si="20"/>
        <v>F</v>
      </c>
      <c r="AN23" s="57" t="str">
        <f t="shared" si="21"/>
        <v>0</v>
      </c>
    </row>
    <row r="24" spans="1:40" ht="18" customHeight="1">
      <c r="A24" s="6">
        <v>17</v>
      </c>
      <c r="B24" s="16" t="s">
        <v>60</v>
      </c>
      <c r="C24" s="44" t="s">
        <v>61</v>
      </c>
      <c r="D24" s="17" t="s">
        <v>62</v>
      </c>
      <c r="E24" s="64">
        <f t="shared" si="0"/>
        <v>2.32</v>
      </c>
      <c r="F24" s="10">
        <v>8.4</v>
      </c>
      <c r="G24" s="11">
        <v>5.5</v>
      </c>
      <c r="H24" s="63">
        <f t="shared" si="1"/>
        <v>6.66</v>
      </c>
      <c r="I24" s="56" t="str">
        <f t="shared" si="2"/>
        <v>C</v>
      </c>
      <c r="J24" s="57" t="str">
        <f t="shared" si="3"/>
        <v>2.0</v>
      </c>
      <c r="K24" s="10">
        <v>6.6</v>
      </c>
      <c r="L24" s="11">
        <v>5</v>
      </c>
      <c r="M24" s="63">
        <f t="shared" si="4"/>
        <v>5.640000000000001</v>
      </c>
      <c r="N24" s="56" t="str">
        <f t="shared" si="5"/>
        <v>C</v>
      </c>
      <c r="O24" s="57" t="str">
        <f t="shared" si="6"/>
        <v>2.0</v>
      </c>
      <c r="P24" s="10">
        <v>7.6</v>
      </c>
      <c r="Q24" s="11">
        <v>6</v>
      </c>
      <c r="R24" s="63">
        <f t="shared" si="7"/>
        <v>6.64</v>
      </c>
      <c r="S24" s="56" t="str">
        <f t="shared" si="8"/>
        <v>C</v>
      </c>
      <c r="T24" s="57" t="str">
        <f t="shared" si="9"/>
        <v>2.0</v>
      </c>
      <c r="U24" s="10">
        <v>7.2</v>
      </c>
      <c r="V24" s="11">
        <v>7</v>
      </c>
      <c r="W24" s="63">
        <f t="shared" si="10"/>
        <v>7.08</v>
      </c>
      <c r="X24" s="56" t="str">
        <f t="shared" si="11"/>
        <v>B</v>
      </c>
      <c r="Y24" s="57" t="str">
        <f t="shared" si="12"/>
        <v>3.0</v>
      </c>
      <c r="Z24" s="10">
        <v>7.4</v>
      </c>
      <c r="AA24" s="11">
        <v>6.5</v>
      </c>
      <c r="AB24" s="63">
        <f t="shared" si="13"/>
        <v>6.86</v>
      </c>
      <c r="AC24" s="56" t="str">
        <f t="shared" si="14"/>
        <v>C</v>
      </c>
      <c r="AD24" s="57" t="str">
        <f t="shared" si="15"/>
        <v>2.0</v>
      </c>
      <c r="AE24" s="10">
        <v>6.1</v>
      </c>
      <c r="AF24" s="11">
        <v>7</v>
      </c>
      <c r="AG24" s="63">
        <f t="shared" si="16"/>
        <v>6.640000000000001</v>
      </c>
      <c r="AH24" s="56" t="str">
        <f t="shared" si="17"/>
        <v>C</v>
      </c>
      <c r="AI24" s="57" t="str">
        <f t="shared" si="18"/>
        <v>2.0</v>
      </c>
      <c r="AJ24" s="10">
        <v>7.9</v>
      </c>
      <c r="AK24" s="11">
        <v>7</v>
      </c>
      <c r="AL24" s="63">
        <f t="shared" si="19"/>
        <v>7.36</v>
      </c>
      <c r="AM24" s="56" t="str">
        <f t="shared" si="20"/>
        <v>B</v>
      </c>
      <c r="AN24" s="57" t="str">
        <f t="shared" si="21"/>
        <v>3.0</v>
      </c>
    </row>
    <row r="25" spans="1:40" ht="18" customHeight="1">
      <c r="A25" s="6">
        <v>18</v>
      </c>
      <c r="B25" s="16" t="s">
        <v>64</v>
      </c>
      <c r="C25" s="22" t="s">
        <v>65</v>
      </c>
      <c r="D25" s="18" t="s">
        <v>66</v>
      </c>
      <c r="E25" s="64">
        <f t="shared" si="0"/>
        <v>3</v>
      </c>
      <c r="F25" s="10">
        <v>8.7</v>
      </c>
      <c r="G25" s="11">
        <v>9.5</v>
      </c>
      <c r="H25" s="63">
        <f t="shared" si="1"/>
        <v>9.18</v>
      </c>
      <c r="I25" s="56" t="str">
        <f t="shared" si="2"/>
        <v>A</v>
      </c>
      <c r="J25" s="57" t="str">
        <f t="shared" si="3"/>
        <v>4.0</v>
      </c>
      <c r="K25" s="10">
        <v>9</v>
      </c>
      <c r="L25" s="11">
        <v>8</v>
      </c>
      <c r="M25" s="63">
        <f t="shared" si="4"/>
        <v>8.4</v>
      </c>
      <c r="N25" s="56" t="str">
        <f t="shared" si="5"/>
        <v>B</v>
      </c>
      <c r="O25" s="57" t="str">
        <f t="shared" si="6"/>
        <v>3.0</v>
      </c>
      <c r="P25" s="10">
        <v>7.2</v>
      </c>
      <c r="Q25" s="11">
        <v>7</v>
      </c>
      <c r="R25" s="63">
        <f t="shared" si="7"/>
        <v>7.08</v>
      </c>
      <c r="S25" s="56" t="str">
        <f t="shared" si="8"/>
        <v>B</v>
      </c>
      <c r="T25" s="57" t="str">
        <f t="shared" si="9"/>
        <v>3.0</v>
      </c>
      <c r="U25" s="10">
        <v>8.4</v>
      </c>
      <c r="V25" s="11">
        <v>7</v>
      </c>
      <c r="W25" s="63">
        <f t="shared" si="10"/>
        <v>7.5600000000000005</v>
      </c>
      <c r="X25" s="56" t="str">
        <f t="shared" si="11"/>
        <v>B</v>
      </c>
      <c r="Y25" s="57" t="str">
        <f t="shared" si="12"/>
        <v>3.0</v>
      </c>
      <c r="Z25" s="10">
        <v>7.6</v>
      </c>
      <c r="AA25" s="11">
        <v>6.5</v>
      </c>
      <c r="AB25" s="63">
        <f t="shared" si="13"/>
        <v>6.9399999999999995</v>
      </c>
      <c r="AC25" s="56" t="str">
        <f t="shared" si="14"/>
        <v>C</v>
      </c>
      <c r="AD25" s="57" t="str">
        <f t="shared" si="15"/>
        <v>2.0</v>
      </c>
      <c r="AE25" s="10">
        <v>6.6</v>
      </c>
      <c r="AF25" s="11">
        <v>8</v>
      </c>
      <c r="AG25" s="63">
        <f t="shared" si="16"/>
        <v>7.4399999999999995</v>
      </c>
      <c r="AH25" s="56" t="str">
        <f t="shared" si="17"/>
        <v>B</v>
      </c>
      <c r="AI25" s="57" t="str">
        <f t="shared" si="18"/>
        <v>3.0</v>
      </c>
      <c r="AJ25" s="10">
        <v>7.6</v>
      </c>
      <c r="AK25" s="11">
        <v>8</v>
      </c>
      <c r="AL25" s="63">
        <f t="shared" si="19"/>
        <v>7.84</v>
      </c>
      <c r="AM25" s="56" t="str">
        <f t="shared" si="20"/>
        <v>B</v>
      </c>
      <c r="AN25" s="57" t="str">
        <f t="shared" si="21"/>
        <v>3.0</v>
      </c>
    </row>
    <row r="26" spans="32:38" ht="12.75">
      <c r="AF26" s="76" t="s">
        <v>494</v>
      </c>
      <c r="AG26" s="76"/>
      <c r="AH26" s="76"/>
      <c r="AI26" s="76"/>
      <c r="AJ26" s="76"/>
      <c r="AK26" s="76"/>
      <c r="AL26" s="76"/>
    </row>
    <row r="27" spans="32:38" ht="12.75">
      <c r="AF27" s="2" t="s">
        <v>492</v>
      </c>
      <c r="AH27" s="77" t="s">
        <v>493</v>
      </c>
      <c r="AI27" s="77"/>
      <c r="AJ27" s="77"/>
      <c r="AK27" s="77"/>
      <c r="AL27" s="77"/>
    </row>
    <row r="32" spans="34:38" ht="12.75">
      <c r="AH32" s="77"/>
      <c r="AI32" s="77"/>
      <c r="AJ32" s="77"/>
      <c r="AK32" s="77"/>
      <c r="AL32" s="77"/>
    </row>
  </sheetData>
  <sheetProtection/>
  <mergeCells count="19">
    <mergeCell ref="AE5:AI5"/>
    <mergeCell ref="AE6:AI6"/>
    <mergeCell ref="A4:F4"/>
    <mergeCell ref="A5:A6"/>
    <mergeCell ref="B5:B6"/>
    <mergeCell ref="C5:C6"/>
    <mergeCell ref="D5:D6"/>
    <mergeCell ref="K6:O6"/>
    <mergeCell ref="F6:J6"/>
    <mergeCell ref="F5:J5"/>
    <mergeCell ref="K5:O5"/>
    <mergeCell ref="P5:T5"/>
    <mergeCell ref="AJ5:AN5"/>
    <mergeCell ref="U5:Y5"/>
    <mergeCell ref="AJ6:AN6"/>
    <mergeCell ref="Z5:AD5"/>
    <mergeCell ref="P6:T6"/>
    <mergeCell ref="U6:Y6"/>
    <mergeCell ref="Z6:AD6"/>
  </mergeCells>
  <printOptions/>
  <pageMargins left="0.2" right="0.2" top="0.24" bottom="0.21" header="0.2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3">
      <selection activeCell="AG29" sqref="AG29:AK29"/>
    </sheetView>
  </sheetViews>
  <sheetFormatPr defaultColWidth="9.140625" defaultRowHeight="12.75"/>
  <cols>
    <col min="1" max="1" width="4.7109375" style="2" customWidth="1"/>
    <col min="2" max="2" width="10.8515625" style="2" customWidth="1"/>
    <col min="3" max="3" width="20.8515625" style="2" customWidth="1"/>
    <col min="4" max="4" width="11.00390625" style="2" customWidth="1"/>
    <col min="5" max="5" width="8.00390625" style="2" customWidth="1"/>
    <col min="6" max="40" width="4.140625" style="2" customWidth="1"/>
    <col min="41" max="45" width="4.140625" style="2" hidden="1" customWidth="1"/>
    <col min="46" max="16384" width="9.140625" style="2" customWidth="1"/>
  </cols>
  <sheetData>
    <row r="1" s="66" customFormat="1" ht="16.5" customHeight="1">
      <c r="A1" s="66" t="s">
        <v>0</v>
      </c>
    </row>
    <row r="2" spans="1:2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42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O3" s="65"/>
      <c r="AP3" s="65"/>
    </row>
    <row r="4" spans="1:42" s="3" customFormat="1" ht="21" customHeight="1">
      <c r="A4" s="86" t="s">
        <v>373</v>
      </c>
      <c r="B4" s="86"/>
      <c r="C4" s="86"/>
      <c r="D4" s="86"/>
      <c r="E4" s="86"/>
      <c r="F4" s="86"/>
      <c r="L4" s="4"/>
      <c r="AO4" s="4"/>
      <c r="AP4" s="4"/>
    </row>
    <row r="5" spans="1:45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440</v>
      </c>
      <c r="G5" s="84"/>
      <c r="H5" s="84"/>
      <c r="I5" s="84"/>
      <c r="J5" s="85"/>
      <c r="K5" s="83" t="s">
        <v>441</v>
      </c>
      <c r="L5" s="84"/>
      <c r="M5" s="84"/>
      <c r="N5" s="84"/>
      <c r="O5" s="85"/>
      <c r="P5" s="83" t="s">
        <v>425</v>
      </c>
      <c r="Q5" s="84"/>
      <c r="R5" s="84"/>
      <c r="S5" s="84"/>
      <c r="T5" s="85"/>
      <c r="U5" s="83" t="s">
        <v>442</v>
      </c>
      <c r="V5" s="84"/>
      <c r="W5" s="84"/>
      <c r="X5" s="84"/>
      <c r="Y5" s="85"/>
      <c r="Z5" s="83" t="s">
        <v>443</v>
      </c>
      <c r="AA5" s="84"/>
      <c r="AB5" s="84"/>
      <c r="AC5" s="84"/>
      <c r="AD5" s="85"/>
      <c r="AE5" s="83" t="s">
        <v>444</v>
      </c>
      <c r="AF5" s="84"/>
      <c r="AG5" s="84"/>
      <c r="AH5" s="84"/>
      <c r="AI5" s="85"/>
      <c r="AJ5" s="83" t="s">
        <v>445</v>
      </c>
      <c r="AK5" s="84"/>
      <c r="AL5" s="84"/>
      <c r="AM5" s="84"/>
      <c r="AN5" s="85"/>
      <c r="AO5" s="83" t="s">
        <v>421</v>
      </c>
      <c r="AP5" s="84"/>
      <c r="AQ5" s="84"/>
      <c r="AR5" s="84"/>
      <c r="AS5" s="85"/>
    </row>
    <row r="6" spans="1:45" ht="21.75" customHeight="1">
      <c r="A6" s="89"/>
      <c r="B6" s="89"/>
      <c r="C6" s="89"/>
      <c r="D6" s="89"/>
      <c r="E6" s="7">
        <f>SUM(F6:AN6)</f>
        <v>18</v>
      </c>
      <c r="F6" s="83">
        <v>3</v>
      </c>
      <c r="G6" s="84"/>
      <c r="H6" s="84"/>
      <c r="I6" s="84"/>
      <c r="J6" s="85"/>
      <c r="K6" s="83">
        <v>2</v>
      </c>
      <c r="L6" s="84"/>
      <c r="M6" s="84"/>
      <c r="N6" s="84"/>
      <c r="O6" s="85"/>
      <c r="P6" s="83">
        <v>3</v>
      </c>
      <c r="Q6" s="84"/>
      <c r="R6" s="84"/>
      <c r="S6" s="84"/>
      <c r="T6" s="85"/>
      <c r="U6" s="83">
        <v>2</v>
      </c>
      <c r="V6" s="84"/>
      <c r="W6" s="84"/>
      <c r="X6" s="84"/>
      <c r="Y6" s="85"/>
      <c r="Z6" s="83">
        <v>2</v>
      </c>
      <c r="AA6" s="84"/>
      <c r="AB6" s="84"/>
      <c r="AC6" s="84"/>
      <c r="AD6" s="85"/>
      <c r="AE6" s="83">
        <v>3</v>
      </c>
      <c r="AF6" s="84"/>
      <c r="AG6" s="84"/>
      <c r="AH6" s="84"/>
      <c r="AI6" s="85"/>
      <c r="AJ6" s="83">
        <v>3</v>
      </c>
      <c r="AK6" s="84"/>
      <c r="AL6" s="84"/>
      <c r="AM6" s="84"/>
      <c r="AN6" s="85"/>
      <c r="AO6" s="83">
        <v>3</v>
      </c>
      <c r="AP6" s="84"/>
      <c r="AQ6" s="84"/>
      <c r="AR6" s="84"/>
      <c r="AS6" s="85"/>
    </row>
    <row r="7" spans="1:45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  <c r="AJ7" s="5" t="s">
        <v>5</v>
      </c>
      <c r="AK7" s="5" t="s">
        <v>6</v>
      </c>
      <c r="AL7" s="5" t="s">
        <v>7</v>
      </c>
      <c r="AM7" s="5" t="s">
        <v>9</v>
      </c>
      <c r="AN7" s="5" t="s">
        <v>10</v>
      </c>
      <c r="AO7" s="5" t="s">
        <v>5</v>
      </c>
      <c r="AP7" s="5" t="s">
        <v>6</v>
      </c>
      <c r="AQ7" s="5" t="s">
        <v>7</v>
      </c>
      <c r="AR7" s="5" t="s">
        <v>9</v>
      </c>
      <c r="AS7" s="5" t="s">
        <v>10</v>
      </c>
    </row>
    <row r="8" spans="1:45" ht="18" customHeight="1">
      <c r="A8" s="6">
        <v>1</v>
      </c>
      <c r="B8" s="20" t="s">
        <v>67</v>
      </c>
      <c r="C8" s="19" t="s">
        <v>68</v>
      </c>
      <c r="D8" s="23" t="s">
        <v>69</v>
      </c>
      <c r="E8" s="64">
        <f aca="true" t="shared" si="0" ref="E8:E22">(J8*$F$6+O8*$K$6+T8*$P$6+Y8*$U$6+AD8*$Z$6+AI8*$AE$6+AN8*$AJ$6)/$E$6</f>
        <v>0</v>
      </c>
      <c r="F8" s="10">
        <v>0</v>
      </c>
      <c r="G8" s="11">
        <v>0</v>
      </c>
      <c r="H8" s="63">
        <f>F8*0.4+G8*0.6</f>
        <v>0</v>
      </c>
      <c r="I8" s="56" t="str">
        <f>IF(H8&lt;4,"F",IF(H8&lt;5.5,"D",IF(H8&lt;7,"C",IF(H8&lt;8.5,"B","A"))))</f>
        <v>F</v>
      </c>
      <c r="J8" s="57" t="str">
        <f>IF(I8="A","4.0",IF(I8="B","3.0",IF(I8="C","2.0",IF(I8="D","1.0","0"))))</f>
        <v>0</v>
      </c>
      <c r="K8" s="10">
        <v>0</v>
      </c>
      <c r="L8" s="11">
        <v>0</v>
      </c>
      <c r="M8" s="63">
        <f>K8*0.4+L8*0.6</f>
        <v>0</v>
      </c>
      <c r="N8" s="56" t="str">
        <f>IF(M8&lt;4,"F",IF(M8&lt;5.5,"D",IF(M8&lt;7,"C",IF(M8&lt;8.5,"B","A"))))</f>
        <v>F</v>
      </c>
      <c r="O8" s="57" t="str">
        <f>IF(N8="A","4.0",IF(N8="B","3.0",IF(N8="C","2.0",IF(N8="D","1.0","0"))))</f>
        <v>0</v>
      </c>
      <c r="P8" s="10">
        <v>0</v>
      </c>
      <c r="Q8" s="11">
        <v>0</v>
      </c>
      <c r="R8" s="63">
        <f>P8*0.4+Q8*0.6</f>
        <v>0</v>
      </c>
      <c r="S8" s="56" t="str">
        <f>IF(R8&lt;4,"F",IF(R8&lt;5.5,"D",IF(R8&lt;7,"C",IF(R8&lt;8.5,"B","A"))))</f>
        <v>F</v>
      </c>
      <c r="T8" s="57" t="str">
        <f>IF(S8="A","4.0",IF(S8="B","3.0",IF(S8="C","2.0",IF(S8="D","1.0","0"))))</f>
        <v>0</v>
      </c>
      <c r="U8" s="10">
        <v>0</v>
      </c>
      <c r="V8" s="11">
        <v>0</v>
      </c>
      <c r="W8" s="63">
        <f>U8*0.4+V8*0.6</f>
        <v>0</v>
      </c>
      <c r="X8" s="56" t="str">
        <f>IF(W8&lt;4,"F",IF(W8&lt;5.5,"D",IF(W8&lt;7,"C",IF(W8&lt;8.5,"B","A"))))</f>
        <v>F</v>
      </c>
      <c r="Y8" s="57" t="str">
        <f>IF(X8="A","4.0",IF(X8="B","3.0",IF(X8="C","2.0",IF(X8="D","1.0","0"))))</f>
        <v>0</v>
      </c>
      <c r="Z8" s="10">
        <v>0</v>
      </c>
      <c r="AA8" s="58">
        <v>0</v>
      </c>
      <c r="AB8" s="63">
        <f>Z8*0.4+AA8*0.6</f>
        <v>0</v>
      </c>
      <c r="AC8" s="56" t="str">
        <f>IF(AB8&lt;4,"F",IF(AB8&lt;5.5,"D",IF(AB8&lt;7,"C",IF(AB8&lt;8.5,"B","A"))))</f>
        <v>F</v>
      </c>
      <c r="AD8" s="57" t="str">
        <f>IF(AC8="A","4.0",IF(AC8="B","3.0",IF(AC8="C","2.0",IF(AC8="D","1.0","0"))))</f>
        <v>0</v>
      </c>
      <c r="AE8" s="10">
        <v>0</v>
      </c>
      <c r="AF8" s="58">
        <v>0</v>
      </c>
      <c r="AG8" s="63">
        <f>AF8*0.6+AE8*0.4</f>
        <v>0</v>
      </c>
      <c r="AH8" s="56" t="str">
        <f>IF(AG8&lt;4,"F",IF(AG8&lt;5.5,"D",IF(AG8&lt;7,"C",IF(AG8&lt;8.5,"B","A"))))</f>
        <v>F</v>
      </c>
      <c r="AI8" s="57" t="str">
        <f>IF(AH8="A","4.0",IF(AH8="B","3.0",IF(AH8="C","2.0",IF(AH8="D","1.0","0"))))</f>
        <v>0</v>
      </c>
      <c r="AJ8" s="10">
        <v>0</v>
      </c>
      <c r="AK8" s="59">
        <v>0</v>
      </c>
      <c r="AL8" s="63">
        <f>AJ8*0.4+AK8*0.6</f>
        <v>0</v>
      </c>
      <c r="AM8" s="56" t="str">
        <f>IF(AL8&lt;4,"F",IF(AL8&lt;5.5,"D",IF(AL8&lt;7,"C",IF(AL8&lt;8.5,"B","A"))))</f>
        <v>F</v>
      </c>
      <c r="AN8" s="57" t="str">
        <f>IF(AM8="A","4.0",IF(AM8="B","3.0",IF(AM8="C","2.0",IF(AM8="D","1.0","0"))))</f>
        <v>0</v>
      </c>
      <c r="AO8" s="10"/>
      <c r="AP8" s="11"/>
      <c r="AQ8" s="63">
        <f>AO8*0.4+AP8*0.6</f>
        <v>0</v>
      </c>
      <c r="AR8" s="56" t="str">
        <f>IF(AQ8&lt;4,"F",IF(AQ8&lt;5.5,"D",IF(AQ8&lt;7,"C",IF(AQ8&lt;8.5,"B","A"))))</f>
        <v>F</v>
      </c>
      <c r="AS8" s="57" t="str">
        <f>IF(AR8="A","4.0",IF(AR8="B","3.0",IF(AR8="C","2.0",IF(AR8="D","1.0","0"))))</f>
        <v>0</v>
      </c>
    </row>
    <row r="9" spans="1:45" ht="18" customHeight="1">
      <c r="A9" s="6">
        <v>2</v>
      </c>
      <c r="B9" s="20" t="s">
        <v>70</v>
      </c>
      <c r="C9" s="19" t="s">
        <v>71</v>
      </c>
      <c r="D9" s="21" t="s">
        <v>72</v>
      </c>
      <c r="E9" s="64">
        <f t="shared" si="0"/>
        <v>2.3333333333333335</v>
      </c>
      <c r="F9" s="10">
        <v>6.4</v>
      </c>
      <c r="G9" s="11">
        <v>6</v>
      </c>
      <c r="H9" s="63">
        <f aca="true" t="shared" si="1" ref="H9:H22">F9*0.4+G9*0.6</f>
        <v>6.16</v>
      </c>
      <c r="I9" s="56" t="str">
        <f aca="true" t="shared" si="2" ref="I9:I22">IF(H9&lt;4,"F",IF(H9&lt;5.5,"D",IF(H9&lt;7,"C",IF(H9&lt;8.5,"B","A"))))</f>
        <v>C</v>
      </c>
      <c r="J9" s="57" t="str">
        <f aca="true" t="shared" si="3" ref="J9:J22">IF(I9="A","4.0",IF(I9="B","3.0",IF(I9="C","2.0",IF(I9="D","1.0","0"))))</f>
        <v>2.0</v>
      </c>
      <c r="K9" s="10">
        <v>7.4</v>
      </c>
      <c r="L9" s="11">
        <v>7</v>
      </c>
      <c r="M9" s="63">
        <f aca="true" t="shared" si="4" ref="M9:M22">K9*0.4+L9*0.6</f>
        <v>7.16</v>
      </c>
      <c r="N9" s="56" t="str">
        <f aca="true" t="shared" si="5" ref="N9:N22">IF(M9&lt;4,"F",IF(M9&lt;5.5,"D",IF(M9&lt;7,"C",IF(M9&lt;8.5,"B","A"))))</f>
        <v>B</v>
      </c>
      <c r="O9" s="57" t="str">
        <f aca="true" t="shared" si="6" ref="O9:O22">IF(N9="A","4.0",IF(N9="B","3.0",IF(N9="C","2.0",IF(N9="D","1.0","0"))))</f>
        <v>3.0</v>
      </c>
      <c r="P9" s="10">
        <v>6.9</v>
      </c>
      <c r="Q9" s="11">
        <v>7</v>
      </c>
      <c r="R9" s="63">
        <f aca="true" t="shared" si="7" ref="R9:R22">P9*0.4+Q9*0.6</f>
        <v>6.960000000000001</v>
      </c>
      <c r="S9" s="56" t="str">
        <f aca="true" t="shared" si="8" ref="S9:S22">IF(R9&lt;4,"F",IF(R9&lt;5.5,"D",IF(R9&lt;7,"C",IF(R9&lt;8.5,"B","A"))))</f>
        <v>C</v>
      </c>
      <c r="T9" s="57" t="str">
        <f aca="true" t="shared" si="9" ref="T9:T22">IF(S9="A","4.0",IF(S9="B","3.0",IF(S9="C","2.0",IF(S9="D","1.0","0"))))</f>
        <v>2.0</v>
      </c>
      <c r="U9" s="10">
        <v>5.9</v>
      </c>
      <c r="V9" s="11">
        <v>6</v>
      </c>
      <c r="W9" s="63">
        <f aca="true" t="shared" si="10" ref="W9:W22">U9*0.4+V9*0.6</f>
        <v>5.96</v>
      </c>
      <c r="X9" s="56" t="str">
        <f aca="true" t="shared" si="11" ref="X9:X22">IF(W9&lt;4,"F",IF(W9&lt;5.5,"D",IF(W9&lt;7,"C",IF(W9&lt;8.5,"B","A"))))</f>
        <v>C</v>
      </c>
      <c r="Y9" s="57" t="str">
        <f aca="true" t="shared" si="12" ref="Y9:Y22">IF(X9="A","4.0",IF(X9="B","3.0",IF(X9="C","2.0",IF(X9="D","1.0","0"))))</f>
        <v>2.0</v>
      </c>
      <c r="Z9" s="10">
        <v>5.3</v>
      </c>
      <c r="AA9" s="58">
        <v>5</v>
      </c>
      <c r="AB9" s="63">
        <f aca="true" t="shared" si="13" ref="AB9:AB22">Z9*0.4+AA9*0.6</f>
        <v>5.12</v>
      </c>
      <c r="AC9" s="56" t="str">
        <f aca="true" t="shared" si="14" ref="AC9:AC22">IF(AB9&lt;4,"F",IF(AB9&lt;5.5,"D",IF(AB9&lt;7,"C",IF(AB9&lt;8.5,"B","A"))))</f>
        <v>D</v>
      </c>
      <c r="AD9" s="57" t="str">
        <f aca="true" t="shared" si="15" ref="AD9:AD22">IF(AC9="A","4.0",IF(AC9="B","3.0",IF(AC9="C","2.0",IF(AC9="D","1.0","0"))))</f>
        <v>1.0</v>
      </c>
      <c r="AE9" s="10">
        <v>7</v>
      </c>
      <c r="AF9" s="58">
        <v>7</v>
      </c>
      <c r="AG9" s="63">
        <f aca="true" t="shared" si="16" ref="AG9:AG22">AF9*0.6+AE9*0.4</f>
        <v>7</v>
      </c>
      <c r="AH9" s="56" t="str">
        <f aca="true" t="shared" si="17" ref="AH9:AH22">IF(AG9&lt;4,"F",IF(AG9&lt;5.5,"D",IF(AG9&lt;7,"C",IF(AG9&lt;8.5,"B","A"))))</f>
        <v>B</v>
      </c>
      <c r="AI9" s="57" t="str">
        <f aca="true" t="shared" si="18" ref="AI9:AI22">IF(AH9="A","4.0",IF(AH9="B","3.0",IF(AH9="C","2.0",IF(AH9="D","1.0","0"))))</f>
        <v>3.0</v>
      </c>
      <c r="AJ9" s="10">
        <v>8</v>
      </c>
      <c r="AK9" s="60">
        <v>8</v>
      </c>
      <c r="AL9" s="63">
        <f aca="true" t="shared" si="19" ref="AL9:AL22">AJ9*0.4+AK9*0.6</f>
        <v>8</v>
      </c>
      <c r="AM9" s="56" t="str">
        <f aca="true" t="shared" si="20" ref="AM9:AM22">IF(AL9&lt;4,"F",IF(AL9&lt;5.5,"D",IF(AL9&lt;7,"C",IF(AL9&lt;8.5,"B","A"))))</f>
        <v>B</v>
      </c>
      <c r="AN9" s="57" t="str">
        <f aca="true" t="shared" si="21" ref="AN9:AN22">IF(AM9="A","4.0",IF(AM9="B","3.0",IF(AM9="C","2.0",IF(AM9="D","1.0","0"))))</f>
        <v>3.0</v>
      </c>
      <c r="AO9" s="10"/>
      <c r="AP9" s="11"/>
      <c r="AQ9" s="63">
        <f aca="true" t="shared" si="22" ref="AQ9:AQ22">AO9*0.4+AP9*0.6</f>
        <v>0</v>
      </c>
      <c r="AR9" s="56" t="str">
        <f aca="true" t="shared" si="23" ref="AR9:AR22">IF(AQ9&lt;4,"F",IF(AQ9&lt;5.5,"D",IF(AQ9&lt;7,"C",IF(AQ9&lt;8.5,"B","A"))))</f>
        <v>F</v>
      </c>
      <c r="AS9" s="57" t="str">
        <f aca="true" t="shared" si="24" ref="AS9:AS22">IF(AR9="A","4.0",IF(AR9="B","3.0",IF(AR9="C","2.0",IF(AR9="D","1.0","0"))))</f>
        <v>0</v>
      </c>
    </row>
    <row r="10" spans="1:45" ht="18" customHeight="1">
      <c r="A10" s="6">
        <v>3</v>
      </c>
      <c r="B10" s="20" t="s">
        <v>73</v>
      </c>
      <c r="C10" s="19" t="s">
        <v>74</v>
      </c>
      <c r="D10" s="21" t="s">
        <v>75</v>
      </c>
      <c r="E10" s="64">
        <f t="shared" si="0"/>
        <v>2.611111111111111</v>
      </c>
      <c r="F10" s="10">
        <v>7.4</v>
      </c>
      <c r="G10" s="11">
        <v>5.5</v>
      </c>
      <c r="H10" s="63">
        <f t="shared" si="1"/>
        <v>6.26</v>
      </c>
      <c r="I10" s="56" t="str">
        <f t="shared" si="2"/>
        <v>C</v>
      </c>
      <c r="J10" s="57" t="str">
        <f t="shared" si="3"/>
        <v>2.0</v>
      </c>
      <c r="K10" s="10">
        <v>8.1</v>
      </c>
      <c r="L10" s="11">
        <v>8</v>
      </c>
      <c r="M10" s="63">
        <f t="shared" si="4"/>
        <v>8.04</v>
      </c>
      <c r="N10" s="56" t="str">
        <f t="shared" si="5"/>
        <v>B</v>
      </c>
      <c r="O10" s="57" t="str">
        <f t="shared" si="6"/>
        <v>3.0</v>
      </c>
      <c r="P10" s="10">
        <v>8.1</v>
      </c>
      <c r="Q10" s="11">
        <v>8</v>
      </c>
      <c r="R10" s="63">
        <f t="shared" si="7"/>
        <v>8.04</v>
      </c>
      <c r="S10" s="56" t="str">
        <f t="shared" si="8"/>
        <v>B</v>
      </c>
      <c r="T10" s="57" t="str">
        <f t="shared" si="9"/>
        <v>3.0</v>
      </c>
      <c r="U10" s="10">
        <v>6.6</v>
      </c>
      <c r="V10" s="11">
        <v>6</v>
      </c>
      <c r="W10" s="63">
        <f t="shared" si="10"/>
        <v>6.24</v>
      </c>
      <c r="X10" s="56" t="str">
        <f t="shared" si="11"/>
        <v>C</v>
      </c>
      <c r="Y10" s="57" t="str">
        <f t="shared" si="12"/>
        <v>2.0</v>
      </c>
      <c r="Z10" s="10">
        <v>6.6</v>
      </c>
      <c r="AA10" s="58">
        <v>5</v>
      </c>
      <c r="AB10" s="63">
        <f t="shared" si="13"/>
        <v>5.640000000000001</v>
      </c>
      <c r="AC10" s="56" t="str">
        <f t="shared" si="14"/>
        <v>C</v>
      </c>
      <c r="AD10" s="57" t="str">
        <f t="shared" si="15"/>
        <v>2.0</v>
      </c>
      <c r="AE10" s="10">
        <v>7.6</v>
      </c>
      <c r="AF10" s="58">
        <v>8</v>
      </c>
      <c r="AG10" s="63">
        <f t="shared" si="16"/>
        <v>7.84</v>
      </c>
      <c r="AH10" s="56" t="str">
        <f t="shared" si="17"/>
        <v>B</v>
      </c>
      <c r="AI10" s="57" t="str">
        <f t="shared" si="18"/>
        <v>3.0</v>
      </c>
      <c r="AJ10" s="10">
        <v>8.4</v>
      </c>
      <c r="AK10" s="60">
        <v>8</v>
      </c>
      <c r="AL10" s="63">
        <f t="shared" si="19"/>
        <v>8.16</v>
      </c>
      <c r="AM10" s="56" t="str">
        <f t="shared" si="20"/>
        <v>B</v>
      </c>
      <c r="AN10" s="57" t="str">
        <f t="shared" si="21"/>
        <v>3.0</v>
      </c>
      <c r="AO10" s="10"/>
      <c r="AP10" s="11"/>
      <c r="AQ10" s="63">
        <f t="shared" si="22"/>
        <v>0</v>
      </c>
      <c r="AR10" s="56" t="str">
        <f t="shared" si="23"/>
        <v>F</v>
      </c>
      <c r="AS10" s="57" t="str">
        <f t="shared" si="24"/>
        <v>0</v>
      </c>
    </row>
    <row r="11" spans="1:45" ht="18" customHeight="1">
      <c r="A11" s="6">
        <v>4</v>
      </c>
      <c r="B11" s="20" t="s">
        <v>76</v>
      </c>
      <c r="C11" s="19" t="s">
        <v>77</v>
      </c>
      <c r="D11" s="21" t="s">
        <v>78</v>
      </c>
      <c r="E11" s="64">
        <f t="shared" si="0"/>
        <v>2.611111111111111</v>
      </c>
      <c r="F11" s="10">
        <v>6.8</v>
      </c>
      <c r="G11" s="11">
        <v>6</v>
      </c>
      <c r="H11" s="63">
        <f t="shared" si="1"/>
        <v>6.32</v>
      </c>
      <c r="I11" s="56" t="str">
        <f t="shared" si="2"/>
        <v>C</v>
      </c>
      <c r="J11" s="57" t="str">
        <f t="shared" si="3"/>
        <v>2.0</v>
      </c>
      <c r="K11" s="10">
        <v>8.1</v>
      </c>
      <c r="L11" s="11">
        <v>8</v>
      </c>
      <c r="M11" s="63">
        <f t="shared" si="4"/>
        <v>8.04</v>
      </c>
      <c r="N11" s="56" t="str">
        <f t="shared" si="5"/>
        <v>B</v>
      </c>
      <c r="O11" s="57" t="str">
        <f t="shared" si="6"/>
        <v>3.0</v>
      </c>
      <c r="P11" s="10">
        <v>8.1</v>
      </c>
      <c r="Q11" s="11">
        <v>8</v>
      </c>
      <c r="R11" s="63">
        <f t="shared" si="7"/>
        <v>8.04</v>
      </c>
      <c r="S11" s="56" t="str">
        <f t="shared" si="8"/>
        <v>B</v>
      </c>
      <c r="T11" s="57" t="str">
        <f t="shared" si="9"/>
        <v>3.0</v>
      </c>
      <c r="U11" s="10">
        <v>6.1</v>
      </c>
      <c r="V11" s="11">
        <v>6</v>
      </c>
      <c r="W11" s="63">
        <f t="shared" si="10"/>
        <v>6.039999999999999</v>
      </c>
      <c r="X11" s="56" t="str">
        <f t="shared" si="11"/>
        <v>C</v>
      </c>
      <c r="Y11" s="57" t="str">
        <f t="shared" si="12"/>
        <v>2.0</v>
      </c>
      <c r="Z11" s="10">
        <v>6.7</v>
      </c>
      <c r="AA11" s="58">
        <v>6</v>
      </c>
      <c r="AB11" s="63">
        <f t="shared" si="13"/>
        <v>6.279999999999999</v>
      </c>
      <c r="AC11" s="56" t="str">
        <f t="shared" si="14"/>
        <v>C</v>
      </c>
      <c r="AD11" s="57" t="str">
        <f t="shared" si="15"/>
        <v>2.0</v>
      </c>
      <c r="AE11" s="10">
        <v>8</v>
      </c>
      <c r="AF11" s="58">
        <v>7</v>
      </c>
      <c r="AG11" s="63">
        <f t="shared" si="16"/>
        <v>7.4</v>
      </c>
      <c r="AH11" s="56" t="str">
        <f t="shared" si="17"/>
        <v>B</v>
      </c>
      <c r="AI11" s="57" t="str">
        <f t="shared" si="18"/>
        <v>3.0</v>
      </c>
      <c r="AJ11" s="10">
        <v>8.4</v>
      </c>
      <c r="AK11" s="60">
        <v>8</v>
      </c>
      <c r="AL11" s="63">
        <f t="shared" si="19"/>
        <v>8.16</v>
      </c>
      <c r="AM11" s="56" t="str">
        <f t="shared" si="20"/>
        <v>B</v>
      </c>
      <c r="AN11" s="57" t="str">
        <f t="shared" si="21"/>
        <v>3.0</v>
      </c>
      <c r="AO11" s="10"/>
      <c r="AP11" s="11"/>
      <c r="AQ11" s="63">
        <f t="shared" si="22"/>
        <v>0</v>
      </c>
      <c r="AR11" s="56" t="str">
        <f t="shared" si="23"/>
        <v>F</v>
      </c>
      <c r="AS11" s="57" t="str">
        <f t="shared" si="24"/>
        <v>0</v>
      </c>
    </row>
    <row r="12" spans="1:45" ht="18" customHeight="1">
      <c r="A12" s="6">
        <v>5</v>
      </c>
      <c r="B12" s="20" t="s">
        <v>79</v>
      </c>
      <c r="C12" s="19" t="s">
        <v>80</v>
      </c>
      <c r="D12" s="21" t="s">
        <v>81</v>
      </c>
      <c r="E12" s="64">
        <f t="shared" si="0"/>
        <v>3.0555555555555554</v>
      </c>
      <c r="F12" s="10">
        <v>7.4</v>
      </c>
      <c r="G12" s="11">
        <v>5.5</v>
      </c>
      <c r="H12" s="63">
        <f t="shared" si="1"/>
        <v>6.26</v>
      </c>
      <c r="I12" s="56" t="str">
        <f t="shared" si="2"/>
        <v>C</v>
      </c>
      <c r="J12" s="57" t="str">
        <f t="shared" si="3"/>
        <v>2.0</v>
      </c>
      <c r="K12" s="10">
        <v>8.7</v>
      </c>
      <c r="L12" s="11">
        <v>9</v>
      </c>
      <c r="M12" s="63">
        <f t="shared" si="4"/>
        <v>8.879999999999999</v>
      </c>
      <c r="N12" s="56" t="str">
        <f t="shared" si="5"/>
        <v>A</v>
      </c>
      <c r="O12" s="57" t="str">
        <f t="shared" si="6"/>
        <v>4.0</v>
      </c>
      <c r="P12" s="10">
        <v>8.7</v>
      </c>
      <c r="Q12" s="11">
        <v>9</v>
      </c>
      <c r="R12" s="63">
        <f t="shared" si="7"/>
        <v>8.879999999999999</v>
      </c>
      <c r="S12" s="56" t="str">
        <f t="shared" si="8"/>
        <v>A</v>
      </c>
      <c r="T12" s="57" t="str">
        <f t="shared" si="9"/>
        <v>4.0</v>
      </c>
      <c r="U12" s="10">
        <v>7.1</v>
      </c>
      <c r="V12" s="11">
        <v>6</v>
      </c>
      <c r="W12" s="63">
        <f t="shared" si="10"/>
        <v>6.4399999999999995</v>
      </c>
      <c r="X12" s="56" t="str">
        <f t="shared" si="11"/>
        <v>C</v>
      </c>
      <c r="Y12" s="57" t="str">
        <f t="shared" si="12"/>
        <v>2.0</v>
      </c>
      <c r="Z12" s="10">
        <v>6.7</v>
      </c>
      <c r="AA12" s="58">
        <v>5</v>
      </c>
      <c r="AB12" s="63">
        <f t="shared" si="13"/>
        <v>5.68</v>
      </c>
      <c r="AC12" s="56" t="str">
        <f t="shared" si="14"/>
        <v>C</v>
      </c>
      <c r="AD12" s="57" t="str">
        <f t="shared" si="15"/>
        <v>2.0</v>
      </c>
      <c r="AE12" s="10">
        <v>7</v>
      </c>
      <c r="AF12" s="58">
        <v>7</v>
      </c>
      <c r="AG12" s="63">
        <f t="shared" si="16"/>
        <v>7</v>
      </c>
      <c r="AH12" s="56" t="str">
        <f t="shared" si="17"/>
        <v>B</v>
      </c>
      <c r="AI12" s="57" t="str">
        <f t="shared" si="18"/>
        <v>3.0</v>
      </c>
      <c r="AJ12" s="10">
        <v>8.7</v>
      </c>
      <c r="AK12" s="60">
        <v>9</v>
      </c>
      <c r="AL12" s="63">
        <f t="shared" si="19"/>
        <v>8.879999999999999</v>
      </c>
      <c r="AM12" s="56" t="str">
        <f t="shared" si="20"/>
        <v>A</v>
      </c>
      <c r="AN12" s="57" t="str">
        <f t="shared" si="21"/>
        <v>4.0</v>
      </c>
      <c r="AO12" s="10"/>
      <c r="AP12" s="11"/>
      <c r="AQ12" s="63">
        <f t="shared" si="22"/>
        <v>0</v>
      </c>
      <c r="AR12" s="56" t="str">
        <f t="shared" si="23"/>
        <v>F</v>
      </c>
      <c r="AS12" s="57" t="str">
        <f t="shared" si="24"/>
        <v>0</v>
      </c>
    </row>
    <row r="13" spans="1:45" ht="18" customHeight="1">
      <c r="A13" s="6">
        <v>6</v>
      </c>
      <c r="B13" s="20" t="s">
        <v>82</v>
      </c>
      <c r="C13" s="19" t="s">
        <v>83</v>
      </c>
      <c r="D13" s="21" t="s">
        <v>84</v>
      </c>
      <c r="E13" s="64">
        <f t="shared" si="0"/>
        <v>2.611111111111111</v>
      </c>
      <c r="F13" s="10">
        <v>6.4</v>
      </c>
      <c r="G13" s="11">
        <v>6</v>
      </c>
      <c r="H13" s="63">
        <f t="shared" si="1"/>
        <v>6.16</v>
      </c>
      <c r="I13" s="56" t="str">
        <f t="shared" si="2"/>
        <v>C</v>
      </c>
      <c r="J13" s="57" t="str">
        <f t="shared" si="3"/>
        <v>2.0</v>
      </c>
      <c r="K13" s="10">
        <v>7.7</v>
      </c>
      <c r="L13" s="11">
        <v>8</v>
      </c>
      <c r="M13" s="63">
        <f t="shared" si="4"/>
        <v>7.88</v>
      </c>
      <c r="N13" s="56" t="str">
        <f t="shared" si="5"/>
        <v>B</v>
      </c>
      <c r="O13" s="57" t="str">
        <f t="shared" si="6"/>
        <v>3.0</v>
      </c>
      <c r="P13" s="10">
        <v>6.9</v>
      </c>
      <c r="Q13" s="11">
        <v>8</v>
      </c>
      <c r="R13" s="63">
        <f t="shared" si="7"/>
        <v>7.5600000000000005</v>
      </c>
      <c r="S13" s="56" t="str">
        <f t="shared" si="8"/>
        <v>B</v>
      </c>
      <c r="T13" s="57" t="str">
        <f t="shared" si="9"/>
        <v>3.0</v>
      </c>
      <c r="U13" s="10">
        <v>6</v>
      </c>
      <c r="V13" s="11">
        <v>6</v>
      </c>
      <c r="W13" s="63">
        <f t="shared" si="10"/>
        <v>6</v>
      </c>
      <c r="X13" s="56" t="str">
        <f t="shared" si="11"/>
        <v>C</v>
      </c>
      <c r="Y13" s="57" t="str">
        <f t="shared" si="12"/>
        <v>2.0</v>
      </c>
      <c r="Z13" s="10">
        <v>8</v>
      </c>
      <c r="AA13" s="58">
        <v>5</v>
      </c>
      <c r="AB13" s="63">
        <f t="shared" si="13"/>
        <v>6.2</v>
      </c>
      <c r="AC13" s="56" t="str">
        <f t="shared" si="14"/>
        <v>C</v>
      </c>
      <c r="AD13" s="57" t="str">
        <f t="shared" si="15"/>
        <v>2.0</v>
      </c>
      <c r="AE13" s="10">
        <v>7.2</v>
      </c>
      <c r="AF13" s="58">
        <v>7</v>
      </c>
      <c r="AG13" s="63">
        <f t="shared" si="16"/>
        <v>7.08</v>
      </c>
      <c r="AH13" s="56" t="str">
        <f t="shared" si="17"/>
        <v>B</v>
      </c>
      <c r="AI13" s="57" t="str">
        <f t="shared" si="18"/>
        <v>3.0</v>
      </c>
      <c r="AJ13" s="10">
        <v>8</v>
      </c>
      <c r="AK13" s="60">
        <v>8</v>
      </c>
      <c r="AL13" s="63">
        <f t="shared" si="19"/>
        <v>8</v>
      </c>
      <c r="AM13" s="56" t="str">
        <f t="shared" si="20"/>
        <v>B</v>
      </c>
      <c r="AN13" s="57" t="str">
        <f t="shared" si="21"/>
        <v>3.0</v>
      </c>
      <c r="AO13" s="10"/>
      <c r="AP13" s="11"/>
      <c r="AQ13" s="63">
        <f t="shared" si="22"/>
        <v>0</v>
      </c>
      <c r="AR13" s="56" t="str">
        <f t="shared" si="23"/>
        <v>F</v>
      </c>
      <c r="AS13" s="57" t="str">
        <f t="shared" si="24"/>
        <v>0</v>
      </c>
    </row>
    <row r="14" spans="1:45" ht="18" customHeight="1">
      <c r="A14" s="6">
        <v>7</v>
      </c>
      <c r="B14" s="20" t="s">
        <v>85</v>
      </c>
      <c r="C14" s="19" t="s">
        <v>86</v>
      </c>
      <c r="D14" s="21" t="s">
        <v>87</v>
      </c>
      <c r="E14" s="64">
        <f t="shared" si="0"/>
        <v>0</v>
      </c>
      <c r="F14" s="10">
        <v>0</v>
      </c>
      <c r="G14" s="11">
        <v>0</v>
      </c>
      <c r="H14" s="63">
        <f t="shared" si="1"/>
        <v>0</v>
      </c>
      <c r="I14" s="56" t="str">
        <f t="shared" si="2"/>
        <v>F</v>
      </c>
      <c r="J14" s="57" t="str">
        <f t="shared" si="3"/>
        <v>0</v>
      </c>
      <c r="K14" s="10">
        <v>0</v>
      </c>
      <c r="L14" s="11">
        <v>0</v>
      </c>
      <c r="M14" s="63">
        <f t="shared" si="4"/>
        <v>0</v>
      </c>
      <c r="N14" s="56" t="str">
        <f t="shared" si="5"/>
        <v>F</v>
      </c>
      <c r="O14" s="57" t="str">
        <f t="shared" si="6"/>
        <v>0</v>
      </c>
      <c r="P14" s="10">
        <v>0</v>
      </c>
      <c r="Q14" s="11">
        <v>0</v>
      </c>
      <c r="R14" s="63">
        <f t="shared" si="7"/>
        <v>0</v>
      </c>
      <c r="S14" s="56" t="str">
        <f t="shared" si="8"/>
        <v>F</v>
      </c>
      <c r="T14" s="57" t="str">
        <f t="shared" si="9"/>
        <v>0</v>
      </c>
      <c r="U14" s="10">
        <v>0</v>
      </c>
      <c r="V14" s="11">
        <v>0</v>
      </c>
      <c r="W14" s="63">
        <f t="shared" si="10"/>
        <v>0</v>
      </c>
      <c r="X14" s="56" t="str">
        <f t="shared" si="11"/>
        <v>F</v>
      </c>
      <c r="Y14" s="57" t="str">
        <f t="shared" si="12"/>
        <v>0</v>
      </c>
      <c r="Z14" s="10">
        <v>0</v>
      </c>
      <c r="AA14" s="58">
        <v>0</v>
      </c>
      <c r="AB14" s="63">
        <f t="shared" si="13"/>
        <v>0</v>
      </c>
      <c r="AC14" s="56" t="str">
        <f t="shared" si="14"/>
        <v>F</v>
      </c>
      <c r="AD14" s="57" t="str">
        <f t="shared" si="15"/>
        <v>0</v>
      </c>
      <c r="AE14" s="10">
        <v>0</v>
      </c>
      <c r="AF14" s="58">
        <v>0</v>
      </c>
      <c r="AG14" s="63">
        <f t="shared" si="16"/>
        <v>0</v>
      </c>
      <c r="AH14" s="56" t="str">
        <f t="shared" si="17"/>
        <v>F</v>
      </c>
      <c r="AI14" s="57" t="str">
        <f t="shared" si="18"/>
        <v>0</v>
      </c>
      <c r="AJ14" s="10">
        <v>0</v>
      </c>
      <c r="AK14" s="60">
        <v>0</v>
      </c>
      <c r="AL14" s="63">
        <f t="shared" si="19"/>
        <v>0</v>
      </c>
      <c r="AM14" s="56" t="str">
        <f t="shared" si="20"/>
        <v>F</v>
      </c>
      <c r="AN14" s="57" t="str">
        <f t="shared" si="21"/>
        <v>0</v>
      </c>
      <c r="AO14" s="10"/>
      <c r="AP14" s="11"/>
      <c r="AQ14" s="63">
        <f t="shared" si="22"/>
        <v>0</v>
      </c>
      <c r="AR14" s="56" t="str">
        <f t="shared" si="23"/>
        <v>F</v>
      </c>
      <c r="AS14" s="57" t="str">
        <f t="shared" si="24"/>
        <v>0</v>
      </c>
    </row>
    <row r="15" spans="1:45" ht="18" customHeight="1">
      <c r="A15" s="6">
        <v>8</v>
      </c>
      <c r="B15" s="20" t="s">
        <v>88</v>
      </c>
      <c r="C15" s="19" t="s">
        <v>89</v>
      </c>
      <c r="D15" s="21" t="s">
        <v>90</v>
      </c>
      <c r="E15" s="64">
        <f t="shared" si="0"/>
        <v>1.8888888888888888</v>
      </c>
      <c r="F15" s="10">
        <v>6.8</v>
      </c>
      <c r="G15" s="11">
        <v>5</v>
      </c>
      <c r="H15" s="63">
        <f t="shared" si="1"/>
        <v>5.720000000000001</v>
      </c>
      <c r="I15" s="56" t="str">
        <f t="shared" si="2"/>
        <v>C</v>
      </c>
      <c r="J15" s="57" t="str">
        <f t="shared" si="3"/>
        <v>2.0</v>
      </c>
      <c r="K15" s="10">
        <v>6.4</v>
      </c>
      <c r="L15" s="11">
        <v>6</v>
      </c>
      <c r="M15" s="63">
        <f t="shared" si="4"/>
        <v>6.16</v>
      </c>
      <c r="N15" s="56" t="str">
        <f t="shared" si="5"/>
        <v>C</v>
      </c>
      <c r="O15" s="57" t="str">
        <f t="shared" si="6"/>
        <v>2.0</v>
      </c>
      <c r="P15" s="10">
        <v>6.9</v>
      </c>
      <c r="Q15" s="11">
        <v>7</v>
      </c>
      <c r="R15" s="63">
        <f t="shared" si="7"/>
        <v>6.960000000000001</v>
      </c>
      <c r="S15" s="56" t="str">
        <f t="shared" si="8"/>
        <v>C</v>
      </c>
      <c r="T15" s="57" t="str">
        <f t="shared" si="9"/>
        <v>2.0</v>
      </c>
      <c r="U15" s="10">
        <v>6.4</v>
      </c>
      <c r="V15" s="11">
        <v>6</v>
      </c>
      <c r="W15" s="63">
        <f t="shared" si="10"/>
        <v>6.16</v>
      </c>
      <c r="X15" s="56" t="str">
        <f t="shared" si="11"/>
        <v>C</v>
      </c>
      <c r="Y15" s="57" t="str">
        <f t="shared" si="12"/>
        <v>2.0</v>
      </c>
      <c r="Z15" s="10">
        <v>5.7</v>
      </c>
      <c r="AA15" s="58">
        <v>5</v>
      </c>
      <c r="AB15" s="63">
        <f t="shared" si="13"/>
        <v>5.28</v>
      </c>
      <c r="AC15" s="56" t="str">
        <f t="shared" si="14"/>
        <v>D</v>
      </c>
      <c r="AD15" s="57" t="str">
        <f t="shared" si="15"/>
        <v>1.0</v>
      </c>
      <c r="AE15" s="10">
        <v>7</v>
      </c>
      <c r="AF15" s="58">
        <v>6</v>
      </c>
      <c r="AG15" s="63">
        <f t="shared" si="16"/>
        <v>6.4</v>
      </c>
      <c r="AH15" s="56" t="str">
        <f t="shared" si="17"/>
        <v>C</v>
      </c>
      <c r="AI15" s="57" t="str">
        <f t="shared" si="18"/>
        <v>2.0</v>
      </c>
      <c r="AJ15" s="10">
        <v>6.9</v>
      </c>
      <c r="AK15" s="60">
        <v>7</v>
      </c>
      <c r="AL15" s="63">
        <f t="shared" si="19"/>
        <v>6.960000000000001</v>
      </c>
      <c r="AM15" s="56" t="str">
        <f t="shared" si="20"/>
        <v>C</v>
      </c>
      <c r="AN15" s="57" t="str">
        <f t="shared" si="21"/>
        <v>2.0</v>
      </c>
      <c r="AO15" s="10"/>
      <c r="AP15" s="11"/>
      <c r="AQ15" s="63">
        <f t="shared" si="22"/>
        <v>0</v>
      </c>
      <c r="AR15" s="56" t="str">
        <f t="shared" si="23"/>
        <v>F</v>
      </c>
      <c r="AS15" s="57" t="str">
        <f t="shared" si="24"/>
        <v>0</v>
      </c>
    </row>
    <row r="16" spans="1:45" ht="18" customHeight="1">
      <c r="A16" s="6">
        <v>9</v>
      </c>
      <c r="B16" s="20" t="s">
        <v>114</v>
      </c>
      <c r="C16" s="19" t="s">
        <v>115</v>
      </c>
      <c r="D16" s="21" t="s">
        <v>116</v>
      </c>
      <c r="E16" s="64">
        <f t="shared" si="0"/>
        <v>0</v>
      </c>
      <c r="F16" s="10">
        <v>0</v>
      </c>
      <c r="G16" s="11">
        <v>0</v>
      </c>
      <c r="H16" s="63">
        <f t="shared" si="1"/>
        <v>0</v>
      </c>
      <c r="I16" s="56" t="str">
        <f t="shared" si="2"/>
        <v>F</v>
      </c>
      <c r="J16" s="57" t="str">
        <f t="shared" si="3"/>
        <v>0</v>
      </c>
      <c r="K16" s="10">
        <v>0</v>
      </c>
      <c r="L16" s="11">
        <v>0</v>
      </c>
      <c r="M16" s="63">
        <f t="shared" si="4"/>
        <v>0</v>
      </c>
      <c r="N16" s="56" t="str">
        <f t="shared" si="5"/>
        <v>F</v>
      </c>
      <c r="O16" s="57" t="str">
        <f t="shared" si="6"/>
        <v>0</v>
      </c>
      <c r="P16" s="10">
        <v>0</v>
      </c>
      <c r="Q16" s="11">
        <v>0</v>
      </c>
      <c r="R16" s="63">
        <f t="shared" si="7"/>
        <v>0</v>
      </c>
      <c r="S16" s="56" t="str">
        <f t="shared" si="8"/>
        <v>F</v>
      </c>
      <c r="T16" s="57" t="str">
        <f t="shared" si="9"/>
        <v>0</v>
      </c>
      <c r="U16" s="10">
        <v>0</v>
      </c>
      <c r="V16" s="11">
        <v>0</v>
      </c>
      <c r="W16" s="63">
        <f t="shared" si="10"/>
        <v>0</v>
      </c>
      <c r="X16" s="56" t="str">
        <f t="shared" si="11"/>
        <v>F</v>
      </c>
      <c r="Y16" s="57" t="str">
        <f t="shared" si="12"/>
        <v>0</v>
      </c>
      <c r="Z16" s="10">
        <v>0</v>
      </c>
      <c r="AA16" s="58">
        <v>0</v>
      </c>
      <c r="AB16" s="63">
        <f t="shared" si="13"/>
        <v>0</v>
      </c>
      <c r="AC16" s="56" t="str">
        <f t="shared" si="14"/>
        <v>F</v>
      </c>
      <c r="AD16" s="57" t="str">
        <f t="shared" si="15"/>
        <v>0</v>
      </c>
      <c r="AE16" s="10">
        <v>0</v>
      </c>
      <c r="AF16" s="58">
        <v>0</v>
      </c>
      <c r="AG16" s="63">
        <f t="shared" si="16"/>
        <v>0</v>
      </c>
      <c r="AH16" s="56" t="str">
        <f t="shared" si="17"/>
        <v>F</v>
      </c>
      <c r="AI16" s="57" t="str">
        <f t="shared" si="18"/>
        <v>0</v>
      </c>
      <c r="AJ16" s="10">
        <v>0</v>
      </c>
      <c r="AK16" s="60">
        <v>0</v>
      </c>
      <c r="AL16" s="63">
        <f t="shared" si="19"/>
        <v>0</v>
      </c>
      <c r="AM16" s="56" t="str">
        <f t="shared" si="20"/>
        <v>F</v>
      </c>
      <c r="AN16" s="57" t="str">
        <f t="shared" si="21"/>
        <v>0</v>
      </c>
      <c r="AO16" s="10"/>
      <c r="AP16" s="11"/>
      <c r="AQ16" s="63">
        <f t="shared" si="22"/>
        <v>0</v>
      </c>
      <c r="AR16" s="56" t="str">
        <f t="shared" si="23"/>
        <v>F</v>
      </c>
      <c r="AS16" s="57" t="str">
        <f t="shared" si="24"/>
        <v>0</v>
      </c>
    </row>
    <row r="17" spans="1:45" ht="18" customHeight="1">
      <c r="A17" s="6">
        <v>10</v>
      </c>
      <c r="B17" s="20" t="s">
        <v>93</v>
      </c>
      <c r="C17" s="19" t="s">
        <v>94</v>
      </c>
      <c r="D17" s="21" t="s">
        <v>95</v>
      </c>
      <c r="E17" s="64">
        <f t="shared" si="0"/>
        <v>2.888888888888889</v>
      </c>
      <c r="F17" s="10">
        <v>6.8</v>
      </c>
      <c r="G17" s="11">
        <v>8</v>
      </c>
      <c r="H17" s="63">
        <f t="shared" si="1"/>
        <v>7.52</v>
      </c>
      <c r="I17" s="56" t="str">
        <f t="shared" si="2"/>
        <v>B</v>
      </c>
      <c r="J17" s="57" t="str">
        <f t="shared" si="3"/>
        <v>3.0</v>
      </c>
      <c r="K17" s="10">
        <v>8.1</v>
      </c>
      <c r="L17" s="11">
        <v>8</v>
      </c>
      <c r="M17" s="63">
        <f t="shared" si="4"/>
        <v>8.04</v>
      </c>
      <c r="N17" s="56" t="str">
        <f t="shared" si="5"/>
        <v>B</v>
      </c>
      <c r="O17" s="57" t="str">
        <f t="shared" si="6"/>
        <v>3.0</v>
      </c>
      <c r="P17" s="10">
        <v>8.7</v>
      </c>
      <c r="Q17" s="11">
        <v>9</v>
      </c>
      <c r="R17" s="63">
        <f t="shared" si="7"/>
        <v>8.879999999999999</v>
      </c>
      <c r="S17" s="56" t="str">
        <f t="shared" si="8"/>
        <v>A</v>
      </c>
      <c r="T17" s="57" t="str">
        <f t="shared" si="9"/>
        <v>4.0</v>
      </c>
      <c r="U17" s="10">
        <v>7.1</v>
      </c>
      <c r="V17" s="11">
        <v>6</v>
      </c>
      <c r="W17" s="63">
        <f t="shared" si="10"/>
        <v>6.4399999999999995</v>
      </c>
      <c r="X17" s="56" t="str">
        <f t="shared" si="11"/>
        <v>C</v>
      </c>
      <c r="Y17" s="57" t="str">
        <f t="shared" si="12"/>
        <v>2.0</v>
      </c>
      <c r="Z17" s="10">
        <v>8.4</v>
      </c>
      <c r="AA17" s="58">
        <v>8</v>
      </c>
      <c r="AB17" s="63">
        <f t="shared" si="13"/>
        <v>8.16</v>
      </c>
      <c r="AC17" s="56" t="str">
        <f t="shared" si="14"/>
        <v>B</v>
      </c>
      <c r="AD17" s="57" t="str">
        <f t="shared" si="15"/>
        <v>3.0</v>
      </c>
      <c r="AE17" s="10">
        <v>7.4</v>
      </c>
      <c r="AF17" s="58">
        <v>6</v>
      </c>
      <c r="AG17" s="63">
        <f t="shared" si="16"/>
        <v>6.5600000000000005</v>
      </c>
      <c r="AH17" s="56" t="str">
        <f t="shared" si="17"/>
        <v>C</v>
      </c>
      <c r="AI17" s="57" t="str">
        <f t="shared" si="18"/>
        <v>2.0</v>
      </c>
      <c r="AJ17" s="10">
        <v>8.6</v>
      </c>
      <c r="AK17" s="60">
        <v>8</v>
      </c>
      <c r="AL17" s="63">
        <f t="shared" si="19"/>
        <v>8.24</v>
      </c>
      <c r="AM17" s="56" t="str">
        <f t="shared" si="20"/>
        <v>B</v>
      </c>
      <c r="AN17" s="57" t="str">
        <f t="shared" si="21"/>
        <v>3.0</v>
      </c>
      <c r="AO17" s="10"/>
      <c r="AP17" s="11"/>
      <c r="AQ17" s="63">
        <f t="shared" si="22"/>
        <v>0</v>
      </c>
      <c r="AR17" s="56" t="str">
        <f t="shared" si="23"/>
        <v>F</v>
      </c>
      <c r="AS17" s="57" t="str">
        <f t="shared" si="24"/>
        <v>0</v>
      </c>
    </row>
    <row r="18" spans="1:45" ht="18" customHeight="1">
      <c r="A18" s="6">
        <v>11</v>
      </c>
      <c r="B18" s="20" t="s">
        <v>96</v>
      </c>
      <c r="C18" s="19" t="s">
        <v>97</v>
      </c>
      <c r="D18" s="21" t="s">
        <v>98</v>
      </c>
      <c r="E18" s="64">
        <f t="shared" si="0"/>
        <v>2.611111111111111</v>
      </c>
      <c r="F18" s="10">
        <v>6.8</v>
      </c>
      <c r="G18" s="11">
        <v>6.5</v>
      </c>
      <c r="H18" s="63">
        <f t="shared" si="1"/>
        <v>6.62</v>
      </c>
      <c r="I18" s="56" t="str">
        <f t="shared" si="2"/>
        <v>C</v>
      </c>
      <c r="J18" s="57" t="str">
        <f t="shared" si="3"/>
        <v>2.0</v>
      </c>
      <c r="K18" s="10">
        <v>8.7</v>
      </c>
      <c r="L18" s="11">
        <v>9</v>
      </c>
      <c r="M18" s="63">
        <f t="shared" si="4"/>
        <v>8.879999999999999</v>
      </c>
      <c r="N18" s="56" t="str">
        <f t="shared" si="5"/>
        <v>A</v>
      </c>
      <c r="O18" s="57" t="str">
        <f t="shared" si="6"/>
        <v>4.0</v>
      </c>
      <c r="P18" s="10">
        <v>8.1</v>
      </c>
      <c r="Q18" s="11">
        <v>8</v>
      </c>
      <c r="R18" s="63">
        <f t="shared" si="7"/>
        <v>8.04</v>
      </c>
      <c r="S18" s="56" t="str">
        <f t="shared" si="8"/>
        <v>B</v>
      </c>
      <c r="T18" s="57" t="str">
        <f t="shared" si="9"/>
        <v>3.0</v>
      </c>
      <c r="U18" s="10">
        <v>6.9</v>
      </c>
      <c r="V18" s="11">
        <v>6</v>
      </c>
      <c r="W18" s="63">
        <f t="shared" si="10"/>
        <v>6.359999999999999</v>
      </c>
      <c r="X18" s="56" t="str">
        <f t="shared" si="11"/>
        <v>C</v>
      </c>
      <c r="Y18" s="57" t="str">
        <f t="shared" si="12"/>
        <v>2.0</v>
      </c>
      <c r="Z18" s="15">
        <v>5.9</v>
      </c>
      <c r="AA18" s="58">
        <v>5</v>
      </c>
      <c r="AB18" s="63">
        <f t="shared" si="13"/>
        <v>5.36</v>
      </c>
      <c r="AC18" s="56" t="str">
        <f t="shared" si="14"/>
        <v>D</v>
      </c>
      <c r="AD18" s="57" t="str">
        <f t="shared" si="15"/>
        <v>1.0</v>
      </c>
      <c r="AE18" s="15">
        <v>7.6</v>
      </c>
      <c r="AF18" s="58">
        <v>9</v>
      </c>
      <c r="AG18" s="63">
        <f t="shared" si="16"/>
        <v>8.44</v>
      </c>
      <c r="AH18" s="56" t="str">
        <f t="shared" si="17"/>
        <v>B</v>
      </c>
      <c r="AI18" s="57" t="str">
        <f t="shared" si="18"/>
        <v>3.0</v>
      </c>
      <c r="AJ18" s="15">
        <v>8.7</v>
      </c>
      <c r="AK18" s="60">
        <v>8</v>
      </c>
      <c r="AL18" s="63">
        <f t="shared" si="19"/>
        <v>8.28</v>
      </c>
      <c r="AM18" s="56" t="str">
        <f t="shared" si="20"/>
        <v>B</v>
      </c>
      <c r="AN18" s="57" t="str">
        <f t="shared" si="21"/>
        <v>3.0</v>
      </c>
      <c r="AO18" s="10"/>
      <c r="AP18" s="11"/>
      <c r="AQ18" s="63">
        <f t="shared" si="22"/>
        <v>0</v>
      </c>
      <c r="AR18" s="56" t="str">
        <f t="shared" si="23"/>
        <v>F</v>
      </c>
      <c r="AS18" s="57" t="str">
        <f t="shared" si="24"/>
        <v>0</v>
      </c>
    </row>
    <row r="19" spans="1:45" ht="18" customHeight="1">
      <c r="A19" s="6">
        <v>12</v>
      </c>
      <c r="B19" s="20" t="s">
        <v>99</v>
      </c>
      <c r="C19" s="19" t="s">
        <v>100</v>
      </c>
      <c r="D19" s="21" t="s">
        <v>101</v>
      </c>
      <c r="E19" s="64">
        <f t="shared" si="0"/>
        <v>2.611111111111111</v>
      </c>
      <c r="F19" s="10">
        <v>6.8</v>
      </c>
      <c r="G19" s="11">
        <v>6.5</v>
      </c>
      <c r="H19" s="63">
        <f t="shared" si="1"/>
        <v>6.62</v>
      </c>
      <c r="I19" s="56" t="str">
        <f t="shared" si="2"/>
        <v>C</v>
      </c>
      <c r="J19" s="57" t="str">
        <f t="shared" si="3"/>
        <v>2.0</v>
      </c>
      <c r="K19" s="10">
        <v>7.7</v>
      </c>
      <c r="L19" s="11">
        <v>8</v>
      </c>
      <c r="M19" s="63">
        <f t="shared" si="4"/>
        <v>7.88</v>
      </c>
      <c r="N19" s="56" t="str">
        <f t="shared" si="5"/>
        <v>B</v>
      </c>
      <c r="O19" s="57" t="str">
        <f t="shared" si="6"/>
        <v>3.0</v>
      </c>
      <c r="P19" s="10">
        <v>7.1</v>
      </c>
      <c r="Q19" s="11">
        <v>7</v>
      </c>
      <c r="R19" s="63">
        <f t="shared" si="7"/>
        <v>7.04</v>
      </c>
      <c r="S19" s="56" t="str">
        <f t="shared" si="8"/>
        <v>B</v>
      </c>
      <c r="T19" s="57" t="str">
        <f t="shared" si="9"/>
        <v>3.0</v>
      </c>
      <c r="U19" s="10">
        <v>5.9</v>
      </c>
      <c r="V19" s="11">
        <v>6</v>
      </c>
      <c r="W19" s="63">
        <f t="shared" si="10"/>
        <v>5.96</v>
      </c>
      <c r="X19" s="56" t="str">
        <f t="shared" si="11"/>
        <v>C</v>
      </c>
      <c r="Y19" s="57" t="str">
        <f t="shared" si="12"/>
        <v>2.0</v>
      </c>
      <c r="Z19" s="10">
        <v>6.3</v>
      </c>
      <c r="AA19" s="58">
        <v>5</v>
      </c>
      <c r="AB19" s="63">
        <f t="shared" si="13"/>
        <v>5.52</v>
      </c>
      <c r="AC19" s="56" t="str">
        <f t="shared" si="14"/>
        <v>C</v>
      </c>
      <c r="AD19" s="57" t="str">
        <f t="shared" si="15"/>
        <v>2.0</v>
      </c>
      <c r="AE19" s="10">
        <v>7.4</v>
      </c>
      <c r="AF19" s="58">
        <v>7</v>
      </c>
      <c r="AG19" s="63">
        <f t="shared" si="16"/>
        <v>7.16</v>
      </c>
      <c r="AH19" s="56" t="str">
        <f t="shared" si="17"/>
        <v>B</v>
      </c>
      <c r="AI19" s="57" t="str">
        <f t="shared" si="18"/>
        <v>3.0</v>
      </c>
      <c r="AJ19" s="10">
        <v>8</v>
      </c>
      <c r="AK19" s="60">
        <v>8</v>
      </c>
      <c r="AL19" s="63">
        <f t="shared" si="19"/>
        <v>8</v>
      </c>
      <c r="AM19" s="56" t="str">
        <f t="shared" si="20"/>
        <v>B</v>
      </c>
      <c r="AN19" s="57" t="str">
        <f t="shared" si="21"/>
        <v>3.0</v>
      </c>
      <c r="AO19" s="10"/>
      <c r="AP19" s="11"/>
      <c r="AQ19" s="63">
        <f t="shared" si="22"/>
        <v>0</v>
      </c>
      <c r="AR19" s="56" t="str">
        <f t="shared" si="23"/>
        <v>F</v>
      </c>
      <c r="AS19" s="57" t="str">
        <f t="shared" si="24"/>
        <v>0</v>
      </c>
    </row>
    <row r="20" spans="1:45" ht="18" customHeight="1">
      <c r="A20" s="6">
        <v>13</v>
      </c>
      <c r="B20" s="20" t="s">
        <v>102</v>
      </c>
      <c r="C20" s="19" t="s">
        <v>103</v>
      </c>
      <c r="D20" s="21" t="s">
        <v>104</v>
      </c>
      <c r="E20" s="64">
        <f t="shared" si="0"/>
        <v>3.6666666666666665</v>
      </c>
      <c r="F20" s="10">
        <v>8.4</v>
      </c>
      <c r="G20" s="11">
        <v>9.5</v>
      </c>
      <c r="H20" s="63">
        <f t="shared" si="1"/>
        <v>9.06</v>
      </c>
      <c r="I20" s="56" t="str">
        <f t="shared" si="2"/>
        <v>A</v>
      </c>
      <c r="J20" s="57" t="str">
        <f t="shared" si="3"/>
        <v>4.0</v>
      </c>
      <c r="K20" s="10">
        <v>9.7</v>
      </c>
      <c r="L20" s="11">
        <v>10</v>
      </c>
      <c r="M20" s="63">
        <f t="shared" si="4"/>
        <v>9.879999999999999</v>
      </c>
      <c r="N20" s="56" t="str">
        <f t="shared" si="5"/>
        <v>A</v>
      </c>
      <c r="O20" s="57" t="str">
        <f t="shared" si="6"/>
        <v>4.0</v>
      </c>
      <c r="P20" s="10">
        <v>9</v>
      </c>
      <c r="Q20" s="11">
        <v>10</v>
      </c>
      <c r="R20" s="63">
        <f t="shared" si="7"/>
        <v>9.6</v>
      </c>
      <c r="S20" s="56" t="str">
        <f t="shared" si="8"/>
        <v>A</v>
      </c>
      <c r="T20" s="57" t="str">
        <f t="shared" si="9"/>
        <v>4.0</v>
      </c>
      <c r="U20" s="10">
        <v>7.1</v>
      </c>
      <c r="V20" s="11">
        <v>7</v>
      </c>
      <c r="W20" s="63">
        <f t="shared" si="10"/>
        <v>7.04</v>
      </c>
      <c r="X20" s="56" t="str">
        <f t="shared" si="11"/>
        <v>B</v>
      </c>
      <c r="Y20" s="57" t="str">
        <f t="shared" si="12"/>
        <v>3.0</v>
      </c>
      <c r="Z20" s="10">
        <v>7.3</v>
      </c>
      <c r="AA20" s="58">
        <v>5</v>
      </c>
      <c r="AB20" s="63">
        <f t="shared" si="13"/>
        <v>5.92</v>
      </c>
      <c r="AC20" s="56" t="str">
        <f t="shared" si="14"/>
        <v>C</v>
      </c>
      <c r="AD20" s="57" t="str">
        <f t="shared" si="15"/>
        <v>2.0</v>
      </c>
      <c r="AE20" s="10">
        <v>7.8</v>
      </c>
      <c r="AF20" s="58">
        <v>9</v>
      </c>
      <c r="AG20" s="63">
        <f t="shared" si="16"/>
        <v>8.52</v>
      </c>
      <c r="AH20" s="56" t="str">
        <f t="shared" si="17"/>
        <v>A</v>
      </c>
      <c r="AI20" s="57" t="str">
        <f t="shared" si="18"/>
        <v>4.0</v>
      </c>
      <c r="AJ20" s="10">
        <v>9.4</v>
      </c>
      <c r="AK20" s="60">
        <v>10</v>
      </c>
      <c r="AL20" s="63">
        <f t="shared" si="19"/>
        <v>9.76</v>
      </c>
      <c r="AM20" s="56" t="str">
        <f t="shared" si="20"/>
        <v>A</v>
      </c>
      <c r="AN20" s="57" t="str">
        <f t="shared" si="21"/>
        <v>4.0</v>
      </c>
      <c r="AO20" s="10"/>
      <c r="AP20" s="11"/>
      <c r="AQ20" s="63">
        <f t="shared" si="22"/>
        <v>0</v>
      </c>
      <c r="AR20" s="56" t="str">
        <f t="shared" si="23"/>
        <v>F</v>
      </c>
      <c r="AS20" s="57" t="str">
        <f t="shared" si="24"/>
        <v>0</v>
      </c>
    </row>
    <row r="21" spans="1:45" ht="18" customHeight="1">
      <c r="A21" s="6">
        <v>14</v>
      </c>
      <c r="B21" s="24" t="s">
        <v>105</v>
      </c>
      <c r="C21" s="19" t="s">
        <v>106</v>
      </c>
      <c r="D21" s="25" t="s">
        <v>107</v>
      </c>
      <c r="E21" s="64">
        <f t="shared" si="0"/>
        <v>2.611111111111111</v>
      </c>
      <c r="F21" s="10">
        <v>7.2</v>
      </c>
      <c r="G21" s="11">
        <v>5.5</v>
      </c>
      <c r="H21" s="63">
        <f t="shared" si="1"/>
        <v>6.18</v>
      </c>
      <c r="I21" s="56" t="str">
        <f t="shared" si="2"/>
        <v>C</v>
      </c>
      <c r="J21" s="57" t="str">
        <f t="shared" si="3"/>
        <v>2.0</v>
      </c>
      <c r="K21" s="10">
        <v>8.7</v>
      </c>
      <c r="L21" s="11">
        <v>9</v>
      </c>
      <c r="M21" s="63">
        <f t="shared" si="4"/>
        <v>8.879999999999999</v>
      </c>
      <c r="N21" s="56" t="str">
        <f t="shared" si="5"/>
        <v>A</v>
      </c>
      <c r="O21" s="57" t="str">
        <f t="shared" si="6"/>
        <v>4.0</v>
      </c>
      <c r="P21" s="10">
        <v>8.4</v>
      </c>
      <c r="Q21" s="11">
        <v>8</v>
      </c>
      <c r="R21" s="63">
        <f t="shared" si="7"/>
        <v>8.16</v>
      </c>
      <c r="S21" s="56" t="str">
        <f t="shared" si="8"/>
        <v>B</v>
      </c>
      <c r="T21" s="57" t="str">
        <f t="shared" si="9"/>
        <v>3.0</v>
      </c>
      <c r="U21" s="10">
        <v>6.1</v>
      </c>
      <c r="V21" s="11">
        <v>6</v>
      </c>
      <c r="W21" s="63">
        <f t="shared" si="10"/>
        <v>6.039999999999999</v>
      </c>
      <c r="X21" s="56" t="str">
        <f t="shared" si="11"/>
        <v>C</v>
      </c>
      <c r="Y21" s="57" t="str">
        <f t="shared" si="12"/>
        <v>2.0</v>
      </c>
      <c r="Z21" s="10">
        <v>5.7</v>
      </c>
      <c r="AA21" s="58">
        <v>5</v>
      </c>
      <c r="AB21" s="63">
        <f t="shared" si="13"/>
        <v>5.28</v>
      </c>
      <c r="AC21" s="56" t="str">
        <f t="shared" si="14"/>
        <v>D</v>
      </c>
      <c r="AD21" s="57" t="str">
        <f t="shared" si="15"/>
        <v>1.0</v>
      </c>
      <c r="AE21" s="10">
        <v>7.6</v>
      </c>
      <c r="AF21" s="58">
        <v>8</v>
      </c>
      <c r="AG21" s="63">
        <f t="shared" si="16"/>
        <v>7.84</v>
      </c>
      <c r="AH21" s="56" t="str">
        <f t="shared" si="17"/>
        <v>B</v>
      </c>
      <c r="AI21" s="57" t="str">
        <f t="shared" si="18"/>
        <v>3.0</v>
      </c>
      <c r="AJ21" s="10">
        <v>8.7</v>
      </c>
      <c r="AK21" s="60">
        <v>8</v>
      </c>
      <c r="AL21" s="63">
        <f t="shared" si="19"/>
        <v>8.28</v>
      </c>
      <c r="AM21" s="56" t="str">
        <f t="shared" si="20"/>
        <v>B</v>
      </c>
      <c r="AN21" s="57" t="str">
        <f t="shared" si="21"/>
        <v>3.0</v>
      </c>
      <c r="AO21" s="10"/>
      <c r="AP21" s="11"/>
      <c r="AQ21" s="63">
        <f t="shared" si="22"/>
        <v>0</v>
      </c>
      <c r="AR21" s="56" t="str">
        <f t="shared" si="23"/>
        <v>F</v>
      </c>
      <c r="AS21" s="57" t="str">
        <f t="shared" si="24"/>
        <v>0</v>
      </c>
    </row>
    <row r="22" spans="1:45" ht="18" customHeight="1">
      <c r="A22" s="6">
        <v>15</v>
      </c>
      <c r="B22" s="20" t="s">
        <v>108</v>
      </c>
      <c r="C22" s="19" t="s">
        <v>109</v>
      </c>
      <c r="D22" s="25" t="s">
        <v>110</v>
      </c>
      <c r="E22" s="64">
        <f t="shared" si="0"/>
        <v>0.7222222222222222</v>
      </c>
      <c r="F22" s="10">
        <v>0</v>
      </c>
      <c r="G22" s="11">
        <v>0</v>
      </c>
      <c r="H22" s="63">
        <f t="shared" si="1"/>
        <v>0</v>
      </c>
      <c r="I22" s="56" t="str">
        <f t="shared" si="2"/>
        <v>F</v>
      </c>
      <c r="J22" s="57" t="str">
        <f t="shared" si="3"/>
        <v>0</v>
      </c>
      <c r="K22" s="10">
        <v>0</v>
      </c>
      <c r="L22" s="11">
        <v>0</v>
      </c>
      <c r="M22" s="63">
        <f t="shared" si="4"/>
        <v>0</v>
      </c>
      <c r="N22" s="56" t="str">
        <f t="shared" si="5"/>
        <v>F</v>
      </c>
      <c r="O22" s="57" t="str">
        <f t="shared" si="6"/>
        <v>0</v>
      </c>
      <c r="P22" s="10">
        <v>0</v>
      </c>
      <c r="Q22" s="11">
        <v>0</v>
      </c>
      <c r="R22" s="63">
        <f t="shared" si="7"/>
        <v>0</v>
      </c>
      <c r="S22" s="56" t="str">
        <f t="shared" si="8"/>
        <v>F</v>
      </c>
      <c r="T22" s="57" t="str">
        <f t="shared" si="9"/>
        <v>0</v>
      </c>
      <c r="U22" s="10">
        <v>0</v>
      </c>
      <c r="V22" s="11">
        <v>0</v>
      </c>
      <c r="W22" s="63">
        <f t="shared" si="10"/>
        <v>0</v>
      </c>
      <c r="X22" s="56" t="str">
        <f t="shared" si="11"/>
        <v>F</v>
      </c>
      <c r="Y22" s="57" t="str">
        <f t="shared" si="12"/>
        <v>0</v>
      </c>
      <c r="Z22" s="10">
        <v>6.4</v>
      </c>
      <c r="AA22" s="58">
        <v>5</v>
      </c>
      <c r="AB22" s="63">
        <f t="shared" si="13"/>
        <v>5.5600000000000005</v>
      </c>
      <c r="AC22" s="56" t="str">
        <f t="shared" si="14"/>
        <v>C</v>
      </c>
      <c r="AD22" s="57" t="str">
        <f t="shared" si="15"/>
        <v>2.0</v>
      </c>
      <c r="AE22" s="10">
        <v>7</v>
      </c>
      <c r="AF22" s="11">
        <v>9</v>
      </c>
      <c r="AG22" s="63">
        <f t="shared" si="16"/>
        <v>8.2</v>
      </c>
      <c r="AH22" s="56" t="str">
        <f t="shared" si="17"/>
        <v>B</v>
      </c>
      <c r="AI22" s="57" t="str">
        <f t="shared" si="18"/>
        <v>3.0</v>
      </c>
      <c r="AJ22" s="10">
        <v>0</v>
      </c>
      <c r="AK22" s="60">
        <v>0</v>
      </c>
      <c r="AL22" s="63">
        <f t="shared" si="19"/>
        <v>0</v>
      </c>
      <c r="AM22" s="56" t="str">
        <f t="shared" si="20"/>
        <v>F</v>
      </c>
      <c r="AN22" s="57" t="str">
        <f t="shared" si="21"/>
        <v>0</v>
      </c>
      <c r="AO22" s="10"/>
      <c r="AP22" s="11"/>
      <c r="AQ22" s="63">
        <f t="shared" si="22"/>
        <v>0</v>
      </c>
      <c r="AR22" s="56" t="str">
        <f t="shared" si="23"/>
        <v>F</v>
      </c>
      <c r="AS22" s="57" t="str">
        <f t="shared" si="24"/>
        <v>0</v>
      </c>
    </row>
    <row r="23" spans="31:40" ht="12.75">
      <c r="AE23" s="91" t="s">
        <v>488</v>
      </c>
      <c r="AF23" s="91"/>
      <c r="AG23" s="91"/>
      <c r="AH23" s="91"/>
      <c r="AI23" s="91"/>
      <c r="AJ23" s="91"/>
      <c r="AK23" s="91"/>
      <c r="AL23" s="91"/>
      <c r="AM23" s="91"/>
      <c r="AN23" s="91"/>
    </row>
    <row r="24" spans="31:40" ht="12.75">
      <c r="AE24" s="90" t="s">
        <v>432</v>
      </c>
      <c r="AF24" s="90"/>
      <c r="AG24" s="90"/>
      <c r="AH24" s="90"/>
      <c r="AI24" s="90"/>
      <c r="AJ24" s="90"/>
      <c r="AK24" s="90"/>
      <c r="AL24" s="90"/>
      <c r="AM24" s="90"/>
      <c r="AN24" s="90"/>
    </row>
    <row r="29" spans="33:37" ht="12.75">
      <c r="AG29" s="90"/>
      <c r="AH29" s="90"/>
      <c r="AI29" s="90"/>
      <c r="AJ29" s="90"/>
      <c r="AK29" s="90"/>
    </row>
  </sheetData>
  <sheetProtection/>
  <mergeCells count="24">
    <mergeCell ref="F6:J6"/>
    <mergeCell ref="K6:O6"/>
    <mergeCell ref="A4:F4"/>
    <mergeCell ref="A5:A6"/>
    <mergeCell ref="B5:B6"/>
    <mergeCell ref="C5:C6"/>
    <mergeCell ref="D5:D6"/>
    <mergeCell ref="F5:J5"/>
    <mergeCell ref="K5:O5"/>
    <mergeCell ref="AO6:AS6"/>
    <mergeCell ref="AJ6:AN6"/>
    <mergeCell ref="Z5:AD5"/>
    <mergeCell ref="Z6:AD6"/>
    <mergeCell ref="AE5:AI5"/>
    <mergeCell ref="AE6:AI6"/>
    <mergeCell ref="AO5:AS5"/>
    <mergeCell ref="AJ5:AN5"/>
    <mergeCell ref="P5:T5"/>
    <mergeCell ref="U5:Y5"/>
    <mergeCell ref="P6:T6"/>
    <mergeCell ref="U6:Y6"/>
    <mergeCell ref="AG29:AK29"/>
    <mergeCell ref="AE23:AN23"/>
    <mergeCell ref="AE24:AN24"/>
  </mergeCells>
  <printOptions/>
  <pageMargins left="0.2" right="0.2" top="0.24" bottom="0.21" header="0.2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B7">
      <selection activeCell="S23" sqref="S23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9.8515625" style="2" customWidth="1"/>
    <col min="4" max="4" width="11.28125" style="2" customWidth="1"/>
    <col min="5" max="5" width="7.421875" style="2" customWidth="1"/>
    <col min="6" max="35" width="4.140625" style="2" customWidth="1"/>
    <col min="36" max="16384" width="9.140625" style="2" customWidth="1"/>
  </cols>
  <sheetData>
    <row r="1" s="66" customFormat="1" ht="16.5" customHeight="1">
      <c r="A1" s="66" t="s">
        <v>0</v>
      </c>
    </row>
    <row r="2" spans="1:1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32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AE3" s="65"/>
      <c r="AF3" s="65"/>
    </row>
    <row r="4" spans="1:17" s="3" customFormat="1" ht="21" customHeight="1">
      <c r="A4" s="86" t="s">
        <v>321</v>
      </c>
      <c r="B4" s="86"/>
      <c r="C4" s="86"/>
      <c r="D4" s="86"/>
      <c r="E4" s="86"/>
      <c r="F4" s="86"/>
      <c r="L4" s="4"/>
      <c r="P4" s="4"/>
      <c r="Q4" s="4"/>
    </row>
    <row r="5" spans="1:35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423</v>
      </c>
      <c r="G5" s="84"/>
      <c r="H5" s="84"/>
      <c r="I5" s="84"/>
      <c r="J5" s="85"/>
      <c r="K5" s="83" t="s">
        <v>429</v>
      </c>
      <c r="L5" s="84"/>
      <c r="M5" s="84"/>
      <c r="N5" s="84"/>
      <c r="O5" s="85"/>
      <c r="P5" s="83" t="s">
        <v>450</v>
      </c>
      <c r="Q5" s="84"/>
      <c r="R5" s="84"/>
      <c r="S5" s="84"/>
      <c r="T5" s="85"/>
      <c r="U5" s="83" t="s">
        <v>451</v>
      </c>
      <c r="V5" s="84"/>
      <c r="W5" s="84"/>
      <c r="X5" s="84"/>
      <c r="Y5" s="85"/>
      <c r="Z5" s="83" t="s">
        <v>424</v>
      </c>
      <c r="AA5" s="84"/>
      <c r="AB5" s="84"/>
      <c r="AC5" s="84"/>
      <c r="AD5" s="85"/>
      <c r="AE5" s="83" t="s">
        <v>452</v>
      </c>
      <c r="AF5" s="84"/>
      <c r="AG5" s="84"/>
      <c r="AH5" s="84"/>
      <c r="AI5" s="85"/>
    </row>
    <row r="6" spans="1:35" ht="21.75" customHeight="1">
      <c r="A6" s="89"/>
      <c r="B6" s="89"/>
      <c r="C6" s="89"/>
      <c r="D6" s="89"/>
      <c r="E6" s="7">
        <f>SUM(F6:AI6)</f>
        <v>19</v>
      </c>
      <c r="F6" s="83">
        <v>3</v>
      </c>
      <c r="G6" s="84"/>
      <c r="H6" s="84"/>
      <c r="I6" s="84"/>
      <c r="J6" s="85"/>
      <c r="K6" s="83">
        <v>3</v>
      </c>
      <c r="L6" s="84"/>
      <c r="M6" s="84"/>
      <c r="N6" s="84"/>
      <c r="O6" s="85"/>
      <c r="P6" s="83">
        <v>4</v>
      </c>
      <c r="Q6" s="84"/>
      <c r="R6" s="84"/>
      <c r="S6" s="84"/>
      <c r="T6" s="85"/>
      <c r="U6" s="83">
        <v>4</v>
      </c>
      <c r="V6" s="84"/>
      <c r="W6" s="84"/>
      <c r="X6" s="84"/>
      <c r="Y6" s="85"/>
      <c r="Z6" s="83">
        <v>3</v>
      </c>
      <c r="AA6" s="84"/>
      <c r="AB6" s="84"/>
      <c r="AC6" s="84"/>
      <c r="AD6" s="85"/>
      <c r="AE6" s="83">
        <v>2</v>
      </c>
      <c r="AF6" s="84"/>
      <c r="AG6" s="84"/>
      <c r="AH6" s="84"/>
      <c r="AI6" s="85"/>
    </row>
    <row r="7" spans="1:35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</row>
    <row r="8" spans="1:35" ht="18" customHeight="1">
      <c r="A8" s="6">
        <v>1</v>
      </c>
      <c r="B8" s="27" t="s">
        <v>117</v>
      </c>
      <c r="C8" s="19" t="s">
        <v>118</v>
      </c>
      <c r="D8" s="29" t="s">
        <v>119</v>
      </c>
      <c r="E8" s="64">
        <f aca="true" t="shared" si="0" ref="E8:E13">(J8*$F$6+O8*$K$6+T8*$P$6+Y8*$U$6+AD8*$Z$6+AI8*$AE$6+AI8*$AE$6)/$E$6</f>
        <v>3.473684210526316</v>
      </c>
      <c r="F8" s="10">
        <v>7.5</v>
      </c>
      <c r="G8" s="11">
        <v>7</v>
      </c>
      <c r="H8" s="63">
        <f aca="true" t="shared" si="1" ref="H8:H13">F8*0.4+G8*0.6</f>
        <v>7.2</v>
      </c>
      <c r="I8" s="56" t="str">
        <f aca="true" t="shared" si="2" ref="I8:I13">IF(H8&lt;4,"F",IF(H8&lt;5.5,"D",IF(H8&lt;7,"C",IF(H8&lt;8.5,"B","A"))))</f>
        <v>B</v>
      </c>
      <c r="J8" s="57" t="str">
        <f aca="true" t="shared" si="3" ref="J8:J13">IF(I8="A","4.0",IF(I8="B","3.0",IF(I8="C","2.0",IF(I8="D","1.0","0"))))</f>
        <v>3.0</v>
      </c>
      <c r="K8" s="10">
        <v>7.2</v>
      </c>
      <c r="L8" s="11">
        <v>7</v>
      </c>
      <c r="M8" s="63">
        <f aca="true" t="shared" si="4" ref="M8:M13">K8*0.4+L8*0.6</f>
        <v>7.08</v>
      </c>
      <c r="N8" s="56" t="str">
        <f aca="true" t="shared" si="5" ref="N8:N13">IF(M8&lt;4,"F",IF(M8&lt;5.5,"D",IF(M8&lt;7,"C",IF(M8&lt;8.5,"B","A"))))</f>
        <v>B</v>
      </c>
      <c r="O8" s="57" t="str">
        <f aca="true" t="shared" si="6" ref="O8:O13">IF(N8="A","4.0",IF(N8="B","3.0",IF(N8="C","2.0",IF(N8="D","1.0","0"))))</f>
        <v>3.0</v>
      </c>
      <c r="P8" s="10">
        <v>7.1</v>
      </c>
      <c r="Q8" s="11">
        <v>7</v>
      </c>
      <c r="R8" s="63">
        <f aca="true" t="shared" si="7" ref="R8:R13">P8*0.4+Q8*0.6</f>
        <v>7.04</v>
      </c>
      <c r="S8" s="56" t="str">
        <f aca="true" t="shared" si="8" ref="S8:S13">IF(R8&lt;4,"F",IF(R8&lt;5.5,"D",IF(R8&lt;7,"C",IF(R8&lt;8.5,"B","A"))))</f>
        <v>B</v>
      </c>
      <c r="T8" s="57" t="str">
        <f aca="true" t="shared" si="9" ref="T8:T13">IF(S8="A","4.0",IF(S8="B","3.0",IF(S8="C","2.0",IF(S8="D","1.0","0"))))</f>
        <v>3.0</v>
      </c>
      <c r="U8" s="10">
        <v>7.5</v>
      </c>
      <c r="V8" s="11">
        <v>7</v>
      </c>
      <c r="W8" s="63">
        <f aca="true" t="shared" si="10" ref="W8:W13">U8*0.4+V8*0.6</f>
        <v>7.2</v>
      </c>
      <c r="X8" s="56" t="str">
        <f aca="true" t="shared" si="11" ref="X8:X13">IF(W8&lt;4,"F",IF(W8&lt;5.5,"D",IF(W8&lt;7,"C",IF(W8&lt;8.5,"B","A"))))</f>
        <v>B</v>
      </c>
      <c r="Y8" s="57" t="str">
        <f aca="true" t="shared" si="12" ref="Y8:Y13">IF(X8="A","4.0",IF(X8="B","3.0",IF(X8="C","2.0",IF(X8="D","1.0","0"))))</f>
        <v>3.0</v>
      </c>
      <c r="Z8" s="10">
        <v>7.5</v>
      </c>
      <c r="AA8" s="11">
        <v>10</v>
      </c>
      <c r="AB8" s="63">
        <f aca="true" t="shared" si="13" ref="AB8:AB13">Z8*0.4+AA8*0.6</f>
        <v>9</v>
      </c>
      <c r="AC8" s="56" t="str">
        <f aca="true" t="shared" si="14" ref="AC8:AC13">IF(AB8&lt;4,"F",IF(AB8&lt;5.5,"D",IF(AB8&lt;7,"C",IF(AB8&lt;8.5,"B","A"))))</f>
        <v>A</v>
      </c>
      <c r="AD8" s="57" t="str">
        <f aca="true" t="shared" si="15" ref="AD8:AD13">IF(AC8="A","4.0",IF(AC8="B","3.0",IF(AC8="C","2.0",IF(AC8="D","1.0","0"))))</f>
        <v>4.0</v>
      </c>
      <c r="AE8" s="10">
        <v>7.8</v>
      </c>
      <c r="AF8" s="58">
        <v>7</v>
      </c>
      <c r="AG8" s="63">
        <f aca="true" t="shared" si="16" ref="AG8:AG13">AE8*0.4+AF8*0.6</f>
        <v>7.32</v>
      </c>
      <c r="AH8" s="56" t="str">
        <f aca="true" t="shared" si="17" ref="AH8:AH13">IF(AG8&lt;4,"F",IF(AG8&lt;5.5,"D",IF(AG8&lt;7,"C",IF(AG8&lt;8.5,"B","A"))))</f>
        <v>B</v>
      </c>
      <c r="AI8" s="57" t="str">
        <f aca="true" t="shared" si="18" ref="AI8:AI13">IF(AH8="A","4.0",IF(AH8="B","3.0",IF(AH8="C","2.0",IF(AH8="D","1.0","0"))))</f>
        <v>3.0</v>
      </c>
    </row>
    <row r="9" spans="1:35" ht="18" customHeight="1">
      <c r="A9" s="6">
        <v>2</v>
      </c>
      <c r="B9" s="27" t="s">
        <v>120</v>
      </c>
      <c r="C9" s="19" t="s">
        <v>121</v>
      </c>
      <c r="D9" s="23" t="s">
        <v>122</v>
      </c>
      <c r="E9" s="64">
        <f t="shared" si="0"/>
        <v>2.9473684210526314</v>
      </c>
      <c r="F9" s="10">
        <v>7.5</v>
      </c>
      <c r="G9" s="11">
        <v>7</v>
      </c>
      <c r="H9" s="63">
        <f t="shared" si="1"/>
        <v>7.2</v>
      </c>
      <c r="I9" s="56" t="str">
        <f t="shared" si="2"/>
        <v>B</v>
      </c>
      <c r="J9" s="57" t="str">
        <f t="shared" si="3"/>
        <v>3.0</v>
      </c>
      <c r="K9" s="10">
        <v>8.6</v>
      </c>
      <c r="L9" s="11">
        <v>8</v>
      </c>
      <c r="M9" s="63">
        <f t="shared" si="4"/>
        <v>8.24</v>
      </c>
      <c r="N9" s="56" t="str">
        <f t="shared" si="5"/>
        <v>B</v>
      </c>
      <c r="O9" s="57" t="str">
        <f t="shared" si="6"/>
        <v>3.0</v>
      </c>
      <c r="P9" s="10">
        <v>8.4</v>
      </c>
      <c r="Q9" s="11">
        <v>5</v>
      </c>
      <c r="R9" s="63">
        <f t="shared" si="7"/>
        <v>6.36</v>
      </c>
      <c r="S9" s="56" t="str">
        <f t="shared" si="8"/>
        <v>C</v>
      </c>
      <c r="T9" s="57" t="str">
        <f t="shared" si="9"/>
        <v>2.0</v>
      </c>
      <c r="U9" s="10">
        <v>7.3</v>
      </c>
      <c r="V9" s="11">
        <v>7</v>
      </c>
      <c r="W9" s="63">
        <f t="shared" si="10"/>
        <v>7.12</v>
      </c>
      <c r="X9" s="56" t="str">
        <f t="shared" si="11"/>
        <v>B</v>
      </c>
      <c r="Y9" s="57" t="str">
        <f t="shared" si="12"/>
        <v>3.0</v>
      </c>
      <c r="Z9" s="10">
        <v>7.8</v>
      </c>
      <c r="AA9" s="11">
        <v>6</v>
      </c>
      <c r="AB9" s="63">
        <f t="shared" si="13"/>
        <v>6.72</v>
      </c>
      <c r="AC9" s="56" t="str">
        <f t="shared" si="14"/>
        <v>C</v>
      </c>
      <c r="AD9" s="57" t="str">
        <f t="shared" si="15"/>
        <v>2.0</v>
      </c>
      <c r="AE9" s="10">
        <v>8.5</v>
      </c>
      <c r="AF9" s="58">
        <v>7</v>
      </c>
      <c r="AG9" s="63">
        <f t="shared" si="16"/>
        <v>7.6000000000000005</v>
      </c>
      <c r="AH9" s="56" t="str">
        <f t="shared" si="17"/>
        <v>B</v>
      </c>
      <c r="AI9" s="57" t="str">
        <f t="shared" si="18"/>
        <v>3.0</v>
      </c>
    </row>
    <row r="10" spans="1:35" ht="18" customHeight="1">
      <c r="A10" s="6">
        <v>3</v>
      </c>
      <c r="B10" s="27" t="s">
        <v>123</v>
      </c>
      <c r="C10" s="19" t="s">
        <v>124</v>
      </c>
      <c r="D10" s="23" t="s">
        <v>125</v>
      </c>
      <c r="E10" s="64">
        <f t="shared" si="0"/>
        <v>4.052631578947368</v>
      </c>
      <c r="F10" s="10">
        <v>8</v>
      </c>
      <c r="G10" s="11">
        <v>9</v>
      </c>
      <c r="H10" s="63">
        <f t="shared" si="1"/>
        <v>8.6</v>
      </c>
      <c r="I10" s="56" t="str">
        <f t="shared" si="2"/>
        <v>A</v>
      </c>
      <c r="J10" s="57" t="str">
        <f t="shared" si="3"/>
        <v>4.0</v>
      </c>
      <c r="K10" s="10">
        <v>9</v>
      </c>
      <c r="L10" s="11">
        <v>9</v>
      </c>
      <c r="M10" s="63">
        <f t="shared" si="4"/>
        <v>9</v>
      </c>
      <c r="N10" s="56" t="str">
        <f t="shared" si="5"/>
        <v>A</v>
      </c>
      <c r="O10" s="57" t="str">
        <f t="shared" si="6"/>
        <v>4.0</v>
      </c>
      <c r="P10" s="10">
        <v>8.7</v>
      </c>
      <c r="Q10" s="11">
        <v>8</v>
      </c>
      <c r="R10" s="63">
        <f t="shared" si="7"/>
        <v>8.28</v>
      </c>
      <c r="S10" s="56" t="str">
        <f t="shared" si="8"/>
        <v>B</v>
      </c>
      <c r="T10" s="57" t="str">
        <f t="shared" si="9"/>
        <v>3.0</v>
      </c>
      <c r="U10" s="10">
        <v>8.6</v>
      </c>
      <c r="V10" s="11">
        <v>9</v>
      </c>
      <c r="W10" s="63">
        <f t="shared" si="10"/>
        <v>8.84</v>
      </c>
      <c r="X10" s="56" t="str">
        <f t="shared" si="11"/>
        <v>A</v>
      </c>
      <c r="Y10" s="57" t="str">
        <f t="shared" si="12"/>
        <v>4.0</v>
      </c>
      <c r="Z10" s="10">
        <v>8.6</v>
      </c>
      <c r="AA10" s="11">
        <v>7</v>
      </c>
      <c r="AB10" s="63">
        <f t="shared" si="13"/>
        <v>7.640000000000001</v>
      </c>
      <c r="AC10" s="56" t="str">
        <f t="shared" si="14"/>
        <v>B</v>
      </c>
      <c r="AD10" s="57" t="str">
        <f t="shared" si="15"/>
        <v>3.0</v>
      </c>
      <c r="AE10" s="10">
        <v>8.8</v>
      </c>
      <c r="AF10" s="58">
        <v>9</v>
      </c>
      <c r="AG10" s="63">
        <f t="shared" si="16"/>
        <v>8.92</v>
      </c>
      <c r="AH10" s="56" t="str">
        <f t="shared" si="17"/>
        <v>A</v>
      </c>
      <c r="AI10" s="57" t="str">
        <f t="shared" si="18"/>
        <v>4.0</v>
      </c>
    </row>
    <row r="11" spans="1:35" ht="18" customHeight="1">
      <c r="A11" s="6">
        <v>4</v>
      </c>
      <c r="B11" s="27" t="s">
        <v>126</v>
      </c>
      <c r="C11" s="19" t="s">
        <v>127</v>
      </c>
      <c r="D11" s="23" t="s">
        <v>128</v>
      </c>
      <c r="E11" s="64">
        <f t="shared" si="0"/>
        <v>3.6315789473684212</v>
      </c>
      <c r="F11" s="10">
        <v>7.5</v>
      </c>
      <c r="G11" s="11">
        <v>8</v>
      </c>
      <c r="H11" s="63">
        <f t="shared" si="1"/>
        <v>7.8</v>
      </c>
      <c r="I11" s="56" t="str">
        <f t="shared" si="2"/>
        <v>B</v>
      </c>
      <c r="J11" s="57" t="str">
        <f t="shared" si="3"/>
        <v>3.0</v>
      </c>
      <c r="K11" s="10">
        <v>8.6</v>
      </c>
      <c r="L11" s="11">
        <v>9</v>
      </c>
      <c r="M11" s="63">
        <f t="shared" si="4"/>
        <v>8.84</v>
      </c>
      <c r="N11" s="56" t="str">
        <f t="shared" si="5"/>
        <v>A</v>
      </c>
      <c r="O11" s="57" t="str">
        <f t="shared" si="6"/>
        <v>4.0</v>
      </c>
      <c r="P11" s="10">
        <v>8.1</v>
      </c>
      <c r="Q11" s="11">
        <v>6</v>
      </c>
      <c r="R11" s="63">
        <f t="shared" si="7"/>
        <v>6.84</v>
      </c>
      <c r="S11" s="56" t="str">
        <f t="shared" si="8"/>
        <v>C</v>
      </c>
      <c r="T11" s="57" t="str">
        <f t="shared" si="9"/>
        <v>2.0</v>
      </c>
      <c r="U11" s="10">
        <v>8.8</v>
      </c>
      <c r="V11" s="11">
        <v>9</v>
      </c>
      <c r="W11" s="63">
        <f t="shared" si="10"/>
        <v>8.92</v>
      </c>
      <c r="X11" s="56" t="str">
        <f t="shared" si="11"/>
        <v>A</v>
      </c>
      <c r="Y11" s="57" t="str">
        <f t="shared" si="12"/>
        <v>4.0</v>
      </c>
      <c r="Z11" s="10">
        <v>8.3</v>
      </c>
      <c r="AA11" s="11">
        <v>9</v>
      </c>
      <c r="AB11" s="63">
        <f t="shared" si="13"/>
        <v>8.719999999999999</v>
      </c>
      <c r="AC11" s="56" t="str">
        <f t="shared" si="14"/>
        <v>A</v>
      </c>
      <c r="AD11" s="57" t="str">
        <f t="shared" si="15"/>
        <v>4.0</v>
      </c>
      <c r="AE11" s="10">
        <v>8.5</v>
      </c>
      <c r="AF11" s="58">
        <v>8</v>
      </c>
      <c r="AG11" s="63">
        <f t="shared" si="16"/>
        <v>8.2</v>
      </c>
      <c r="AH11" s="56" t="str">
        <f t="shared" si="17"/>
        <v>B</v>
      </c>
      <c r="AI11" s="57" t="str">
        <f t="shared" si="18"/>
        <v>3.0</v>
      </c>
    </row>
    <row r="12" spans="1:35" ht="18" customHeight="1">
      <c r="A12" s="6">
        <v>5</v>
      </c>
      <c r="B12" s="27" t="s">
        <v>129</v>
      </c>
      <c r="C12" s="19" t="s">
        <v>130</v>
      </c>
      <c r="D12" s="21" t="s">
        <v>131</v>
      </c>
      <c r="E12" s="64">
        <f t="shared" si="0"/>
        <v>3.1052631578947367</v>
      </c>
      <c r="F12" s="10">
        <v>7.5</v>
      </c>
      <c r="G12" s="11">
        <v>8</v>
      </c>
      <c r="H12" s="63">
        <f t="shared" si="1"/>
        <v>7.8</v>
      </c>
      <c r="I12" s="56" t="str">
        <f t="shared" si="2"/>
        <v>B</v>
      </c>
      <c r="J12" s="57" t="str">
        <f t="shared" si="3"/>
        <v>3.0</v>
      </c>
      <c r="K12" s="10">
        <v>8.6</v>
      </c>
      <c r="L12" s="11">
        <v>8</v>
      </c>
      <c r="M12" s="63">
        <f t="shared" si="4"/>
        <v>8.24</v>
      </c>
      <c r="N12" s="56" t="str">
        <f t="shared" si="5"/>
        <v>B</v>
      </c>
      <c r="O12" s="57" t="str">
        <f t="shared" si="6"/>
        <v>3.0</v>
      </c>
      <c r="P12" s="10">
        <v>8.1</v>
      </c>
      <c r="Q12" s="11">
        <v>5</v>
      </c>
      <c r="R12" s="63">
        <f t="shared" si="7"/>
        <v>6.24</v>
      </c>
      <c r="S12" s="56" t="str">
        <f t="shared" si="8"/>
        <v>C</v>
      </c>
      <c r="T12" s="57" t="str">
        <f t="shared" si="9"/>
        <v>2.0</v>
      </c>
      <c r="U12" s="10">
        <v>7.8</v>
      </c>
      <c r="V12" s="11">
        <v>8</v>
      </c>
      <c r="W12" s="63">
        <f t="shared" si="10"/>
        <v>7.92</v>
      </c>
      <c r="X12" s="56" t="str">
        <f t="shared" si="11"/>
        <v>B</v>
      </c>
      <c r="Y12" s="57" t="str">
        <f t="shared" si="12"/>
        <v>3.0</v>
      </c>
      <c r="Z12" s="10">
        <v>7.8</v>
      </c>
      <c r="AA12" s="11">
        <v>7</v>
      </c>
      <c r="AB12" s="63">
        <f t="shared" si="13"/>
        <v>7.32</v>
      </c>
      <c r="AC12" s="56" t="str">
        <f t="shared" si="14"/>
        <v>B</v>
      </c>
      <c r="AD12" s="57" t="str">
        <f t="shared" si="15"/>
        <v>3.0</v>
      </c>
      <c r="AE12" s="10">
        <v>8.3</v>
      </c>
      <c r="AF12" s="58">
        <v>7</v>
      </c>
      <c r="AG12" s="63">
        <f t="shared" si="16"/>
        <v>7.5200000000000005</v>
      </c>
      <c r="AH12" s="56" t="str">
        <f t="shared" si="17"/>
        <v>B</v>
      </c>
      <c r="AI12" s="57" t="str">
        <f t="shared" si="18"/>
        <v>3.0</v>
      </c>
    </row>
    <row r="13" spans="1:35" ht="18" customHeight="1">
      <c r="A13" s="6">
        <v>6</v>
      </c>
      <c r="B13" s="27" t="s">
        <v>132</v>
      </c>
      <c r="C13" s="19" t="s">
        <v>133</v>
      </c>
      <c r="D13" s="23" t="s">
        <v>134</v>
      </c>
      <c r="E13" s="64">
        <f t="shared" si="0"/>
        <v>3.473684210526316</v>
      </c>
      <c r="F13" s="10">
        <v>7.5</v>
      </c>
      <c r="G13" s="11">
        <v>8</v>
      </c>
      <c r="H13" s="63">
        <f t="shared" si="1"/>
        <v>7.8</v>
      </c>
      <c r="I13" s="56" t="str">
        <f t="shared" si="2"/>
        <v>B</v>
      </c>
      <c r="J13" s="57" t="str">
        <f t="shared" si="3"/>
        <v>3.0</v>
      </c>
      <c r="K13" s="10">
        <v>8.6</v>
      </c>
      <c r="L13" s="11">
        <v>9</v>
      </c>
      <c r="M13" s="63">
        <f t="shared" si="4"/>
        <v>8.84</v>
      </c>
      <c r="N13" s="56" t="str">
        <f t="shared" si="5"/>
        <v>A</v>
      </c>
      <c r="O13" s="57" t="str">
        <f t="shared" si="6"/>
        <v>4.0</v>
      </c>
      <c r="P13" s="10">
        <v>8.1</v>
      </c>
      <c r="Q13" s="11">
        <v>6</v>
      </c>
      <c r="R13" s="63">
        <f t="shared" si="7"/>
        <v>6.84</v>
      </c>
      <c r="S13" s="56" t="str">
        <f t="shared" si="8"/>
        <v>C</v>
      </c>
      <c r="T13" s="57" t="str">
        <f t="shared" si="9"/>
        <v>2.0</v>
      </c>
      <c r="U13" s="10">
        <v>8.8</v>
      </c>
      <c r="V13" s="11">
        <v>9</v>
      </c>
      <c r="W13" s="63">
        <f t="shared" si="10"/>
        <v>8.92</v>
      </c>
      <c r="X13" s="56" t="str">
        <f t="shared" si="11"/>
        <v>A</v>
      </c>
      <c r="Y13" s="57" t="str">
        <f t="shared" si="12"/>
        <v>4.0</v>
      </c>
      <c r="Z13" s="10">
        <v>8.6</v>
      </c>
      <c r="AA13" s="11">
        <v>8</v>
      </c>
      <c r="AB13" s="63">
        <f t="shared" si="13"/>
        <v>8.24</v>
      </c>
      <c r="AC13" s="56" t="str">
        <f t="shared" si="14"/>
        <v>B</v>
      </c>
      <c r="AD13" s="57" t="str">
        <f t="shared" si="15"/>
        <v>3.0</v>
      </c>
      <c r="AE13" s="10">
        <v>8.8</v>
      </c>
      <c r="AF13" s="58">
        <v>8</v>
      </c>
      <c r="AG13" s="63">
        <f t="shared" si="16"/>
        <v>8.32</v>
      </c>
      <c r="AH13" s="56" t="str">
        <f t="shared" si="17"/>
        <v>B</v>
      </c>
      <c r="AI13" s="57" t="str">
        <f t="shared" si="18"/>
        <v>3.0</v>
      </c>
    </row>
    <row r="14" spans="27:35" ht="12.75">
      <c r="AA14" s="91" t="s">
        <v>488</v>
      </c>
      <c r="AB14" s="91"/>
      <c r="AC14" s="91"/>
      <c r="AD14" s="91"/>
      <c r="AE14" s="91"/>
      <c r="AF14" s="91"/>
      <c r="AG14" s="91"/>
      <c r="AH14" s="91"/>
      <c r="AI14" s="91"/>
    </row>
    <row r="15" spans="27:35" ht="12.75">
      <c r="AA15" s="90" t="s">
        <v>432</v>
      </c>
      <c r="AB15" s="90"/>
      <c r="AC15" s="90"/>
      <c r="AD15" s="90"/>
      <c r="AE15" s="90"/>
      <c r="AF15" s="90"/>
      <c r="AG15" s="90"/>
      <c r="AH15" s="90"/>
      <c r="AI15" s="90"/>
    </row>
    <row r="20" spans="27:35" ht="12.75">
      <c r="AA20" s="90"/>
      <c r="AB20" s="90"/>
      <c r="AC20" s="90"/>
      <c r="AD20" s="90"/>
      <c r="AE20" s="90"/>
      <c r="AF20" s="90"/>
      <c r="AG20" s="90"/>
      <c r="AH20" s="90"/>
      <c r="AI20" s="90"/>
    </row>
  </sheetData>
  <sheetProtection/>
  <mergeCells count="20">
    <mergeCell ref="AE6:AI6"/>
    <mergeCell ref="AA15:AI15"/>
    <mergeCell ref="AA20:AI20"/>
    <mergeCell ref="A4:F4"/>
    <mergeCell ref="A5:A6"/>
    <mergeCell ref="B5:B6"/>
    <mergeCell ref="C5:C6"/>
    <mergeCell ref="D5:D6"/>
    <mergeCell ref="F5:J5"/>
    <mergeCell ref="F6:J6"/>
    <mergeCell ref="K5:O5"/>
    <mergeCell ref="P5:T5"/>
    <mergeCell ref="U5:Y5"/>
    <mergeCell ref="Z5:AD5"/>
    <mergeCell ref="K6:O6"/>
    <mergeCell ref="AA14:AI14"/>
    <mergeCell ref="P6:T6"/>
    <mergeCell ref="U6:Y6"/>
    <mergeCell ref="Z6:AD6"/>
    <mergeCell ref="AE5:AI5"/>
  </mergeCells>
  <printOptions/>
  <pageMargins left="0.2" right="0.2" top="0.24" bottom="0.21" header="0.2" footer="0.19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4.7109375" style="2" customWidth="1"/>
    <col min="2" max="2" width="15.28125" style="36" customWidth="1"/>
    <col min="3" max="3" width="20.140625" style="2" customWidth="1"/>
    <col min="4" max="4" width="11.7109375" style="74" customWidth="1"/>
    <col min="5" max="5" width="8.140625" style="2" customWidth="1"/>
    <col min="6" max="35" width="4.140625" style="2" customWidth="1"/>
    <col min="36" max="16384" width="9.140625" style="2" customWidth="1"/>
  </cols>
  <sheetData>
    <row r="1" spans="1:4" s="66" customFormat="1" ht="16.5" customHeight="1">
      <c r="A1" s="66" t="s">
        <v>0</v>
      </c>
      <c r="D1" s="71"/>
    </row>
    <row r="2" spans="1:17" s="66" customFormat="1" ht="16.5" customHeight="1">
      <c r="A2" s="65" t="s">
        <v>432</v>
      </c>
      <c r="B2" s="65"/>
      <c r="C2" s="65"/>
      <c r="D2" s="7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5" s="66" customFormat="1" ht="16.5" customHeight="1">
      <c r="A3" s="65" t="s">
        <v>434</v>
      </c>
      <c r="B3" s="65"/>
      <c r="C3" s="65"/>
      <c r="D3" s="72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6" s="3" customFormat="1" ht="21" customHeight="1">
      <c r="A4" s="86" t="s">
        <v>320</v>
      </c>
      <c r="B4" s="86"/>
      <c r="C4" s="86"/>
      <c r="D4" s="86"/>
      <c r="E4" s="86"/>
      <c r="F4" s="86"/>
    </row>
    <row r="5" spans="1:35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372</v>
      </c>
      <c r="G5" s="84"/>
      <c r="H5" s="84"/>
      <c r="I5" s="84"/>
      <c r="J5" s="85"/>
      <c r="K5" s="83" t="s">
        <v>422</v>
      </c>
      <c r="L5" s="84"/>
      <c r="M5" s="84"/>
      <c r="N5" s="84"/>
      <c r="O5" s="85"/>
      <c r="P5" s="83" t="s">
        <v>429</v>
      </c>
      <c r="Q5" s="84"/>
      <c r="R5" s="84"/>
      <c r="S5" s="84"/>
      <c r="T5" s="85"/>
      <c r="U5" s="83" t="s">
        <v>454</v>
      </c>
      <c r="V5" s="84"/>
      <c r="W5" s="84"/>
      <c r="X5" s="84"/>
      <c r="Y5" s="85"/>
      <c r="Z5" s="83" t="s">
        <v>452</v>
      </c>
      <c r="AA5" s="84"/>
      <c r="AB5" s="84"/>
      <c r="AC5" s="84"/>
      <c r="AD5" s="85"/>
      <c r="AE5" s="83" t="s">
        <v>453</v>
      </c>
      <c r="AF5" s="84"/>
      <c r="AG5" s="84"/>
      <c r="AH5" s="84"/>
      <c r="AI5" s="85"/>
    </row>
    <row r="6" spans="1:35" ht="21.75" customHeight="1">
      <c r="A6" s="89"/>
      <c r="B6" s="89"/>
      <c r="C6" s="89"/>
      <c r="D6" s="89"/>
      <c r="E6" s="7">
        <f>SUM(F6:AI6)</f>
        <v>16</v>
      </c>
      <c r="F6" s="83">
        <v>2</v>
      </c>
      <c r="G6" s="84"/>
      <c r="H6" s="84"/>
      <c r="I6" s="84"/>
      <c r="J6" s="85"/>
      <c r="K6" s="83">
        <v>2</v>
      </c>
      <c r="L6" s="84"/>
      <c r="M6" s="84"/>
      <c r="N6" s="84"/>
      <c r="O6" s="85"/>
      <c r="P6" s="83">
        <v>3</v>
      </c>
      <c r="Q6" s="84"/>
      <c r="R6" s="84"/>
      <c r="S6" s="84"/>
      <c r="T6" s="85"/>
      <c r="U6" s="83">
        <v>3</v>
      </c>
      <c r="V6" s="84"/>
      <c r="W6" s="84"/>
      <c r="X6" s="84"/>
      <c r="Y6" s="85"/>
      <c r="Z6" s="92">
        <v>2</v>
      </c>
      <c r="AA6" s="93"/>
      <c r="AB6" s="93"/>
      <c r="AC6" s="93"/>
      <c r="AD6" s="94"/>
      <c r="AE6" s="83">
        <v>4</v>
      </c>
      <c r="AF6" s="84"/>
      <c r="AG6" s="84"/>
      <c r="AH6" s="84"/>
      <c r="AI6" s="85"/>
    </row>
    <row r="7" spans="1:35" ht="21.75" customHeight="1">
      <c r="A7" s="7"/>
      <c r="B7" s="7"/>
      <c r="C7" s="7"/>
      <c r="D7" s="73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</row>
    <row r="8" spans="1:35" ht="18" customHeight="1">
      <c r="A8" s="6">
        <v>1</v>
      </c>
      <c r="B8" s="35" t="s">
        <v>322</v>
      </c>
      <c r="C8" s="19" t="s">
        <v>323</v>
      </c>
      <c r="D8" s="51" t="s">
        <v>324</v>
      </c>
      <c r="E8" s="64">
        <f aca="true" t="shared" si="0" ref="E8:E18">(J8*$F$6+O8*$K$6+T8*$P$6+Y8*$U$6+AD8*$Z$6+AI8*$AE$6)/$E$6</f>
        <v>2.875</v>
      </c>
      <c r="F8" s="10">
        <v>6.7</v>
      </c>
      <c r="G8" s="11">
        <v>7</v>
      </c>
      <c r="H8" s="63">
        <f>F8*0.4+G8*0.6</f>
        <v>6.880000000000001</v>
      </c>
      <c r="I8" s="56" t="str">
        <f>IF(H8&lt;4,"F",IF(H8&lt;5.5,"D",IF(H8&lt;7,"C",IF(H8&lt;8.5,"B","A"))))</f>
        <v>C</v>
      </c>
      <c r="J8" s="57" t="str">
        <f>IF(I8="A","4.0",IF(I8="B","3.0",IF(I8="C","2.0",IF(I8="D","1.0","0"))))</f>
        <v>2.0</v>
      </c>
      <c r="K8" s="10">
        <v>8</v>
      </c>
      <c r="L8" s="11">
        <v>8</v>
      </c>
      <c r="M8" s="63">
        <f>K8*0.4+L8*0.6</f>
        <v>8</v>
      </c>
      <c r="N8" s="56" t="str">
        <f>IF(M8&lt;4,"F",IF(M8&lt;5.5,"D",IF(M8&lt;7,"C",IF(M8&lt;8.5,"B","A"))))</f>
        <v>B</v>
      </c>
      <c r="O8" s="57" t="str">
        <f>IF(N8="A","4.0",IF(N8="B","3.0",IF(N8="C","2.0",IF(N8="D","1.0","0"))))</f>
        <v>3.0</v>
      </c>
      <c r="P8" s="10">
        <v>7</v>
      </c>
      <c r="Q8" s="11">
        <v>8</v>
      </c>
      <c r="R8" s="63">
        <f>P8*0.4+Q8*0.6</f>
        <v>7.6</v>
      </c>
      <c r="S8" s="56" t="str">
        <f>IF(R8&lt;4,"F",IF(R8&lt;5.5,"D",IF(R8&lt;7,"C",IF(R8&lt;8.5,"B","A"))))</f>
        <v>B</v>
      </c>
      <c r="T8" s="57" t="str">
        <f>IF(S8="A","4.0",IF(S8="B","3.0",IF(S8="C","2.0",IF(S8="D","1.0","0"))))</f>
        <v>3.0</v>
      </c>
      <c r="U8" s="10">
        <v>7</v>
      </c>
      <c r="V8" s="11">
        <v>7</v>
      </c>
      <c r="W8" s="63">
        <f>U8*0.4+V8*0.6</f>
        <v>7</v>
      </c>
      <c r="X8" s="56" t="str">
        <f>IF(W8&lt;4,"F",IF(W8&lt;5.5,"D",IF(W8&lt;7,"C",IF(W8&lt;8.5,"B","A"))))</f>
        <v>B</v>
      </c>
      <c r="Y8" s="57" t="str">
        <f>IF(X8="A","4.0",IF(X8="B","3.0",IF(X8="C","2.0",IF(X8="D","1.0","0"))))</f>
        <v>3.0</v>
      </c>
      <c r="Z8" s="10">
        <v>8.3</v>
      </c>
      <c r="AA8" s="11">
        <v>8</v>
      </c>
      <c r="AB8" s="63">
        <f>Z8*0.4+AA8*0.6</f>
        <v>8.120000000000001</v>
      </c>
      <c r="AC8" s="56" t="str">
        <f>IF(AB8&lt;4,"F",IF(AB8&lt;5.5,"D",IF(AB8&lt;7,"C",IF(AB8&lt;8.5,"B","A"))))</f>
        <v>B</v>
      </c>
      <c r="AD8" s="57" t="str">
        <f>IF(AC8="A","4.0",IF(AC8="B","3.0",IF(AC8="C","2.0",IF(AC8="D","1.0","0"))))</f>
        <v>3.0</v>
      </c>
      <c r="AE8" s="10">
        <v>7</v>
      </c>
      <c r="AF8" s="11">
        <v>7</v>
      </c>
      <c r="AG8" s="63">
        <f>AE8*0.4+AF8*0.6</f>
        <v>7</v>
      </c>
      <c r="AH8" s="56" t="str">
        <f>IF(AG8&lt;4,"F",IF(AG8&lt;5.5,"D",IF(AG8&lt;7,"C",IF(AG8&lt;8.5,"B","A"))))</f>
        <v>B</v>
      </c>
      <c r="AI8" s="57" t="str">
        <f>IF(AH8="A","4.0",IF(AH8="B","3.0",IF(AH8="C","2.0",IF(AH8="D","1.0","0"))))</f>
        <v>3.0</v>
      </c>
    </row>
    <row r="9" spans="1:35" ht="18" customHeight="1">
      <c r="A9" s="6">
        <v>2</v>
      </c>
      <c r="B9" s="35" t="s">
        <v>325</v>
      </c>
      <c r="C9" s="19" t="s">
        <v>326</v>
      </c>
      <c r="D9" s="51" t="s">
        <v>327</v>
      </c>
      <c r="E9" s="64">
        <f t="shared" si="0"/>
        <v>3</v>
      </c>
      <c r="F9" s="10">
        <v>9</v>
      </c>
      <c r="G9" s="11">
        <v>8</v>
      </c>
      <c r="H9" s="63">
        <f aca="true" t="shared" si="1" ref="H9:H18">F9*0.4+G9*0.6</f>
        <v>8.4</v>
      </c>
      <c r="I9" s="56" t="str">
        <f aca="true" t="shared" si="2" ref="I9:I18">IF(H9&lt;4,"F",IF(H9&lt;5.5,"D",IF(H9&lt;7,"C",IF(H9&lt;8.5,"B","A"))))</f>
        <v>B</v>
      </c>
      <c r="J9" s="57" t="str">
        <f aca="true" t="shared" si="3" ref="J9:J18">IF(I9="A","4.0",IF(I9="B","3.0",IF(I9="C","2.0",IF(I9="D","1.0","0"))))</f>
        <v>3.0</v>
      </c>
      <c r="K9" s="10">
        <v>8.4</v>
      </c>
      <c r="L9" s="11">
        <v>9</v>
      </c>
      <c r="M9" s="63">
        <f aca="true" t="shared" si="4" ref="M9:M18">K9*0.4+L9*0.6</f>
        <v>8.76</v>
      </c>
      <c r="N9" s="56" t="str">
        <f aca="true" t="shared" si="5" ref="N9:N18">IF(M9&lt;4,"F",IF(M9&lt;5.5,"D",IF(M9&lt;7,"C",IF(M9&lt;8.5,"B","A"))))</f>
        <v>A</v>
      </c>
      <c r="O9" s="57" t="str">
        <f aca="true" t="shared" si="6" ref="O9:O18">IF(N9="A","4.0",IF(N9="B","3.0",IF(N9="C","2.0",IF(N9="D","1.0","0"))))</f>
        <v>4.0</v>
      </c>
      <c r="P9" s="10">
        <v>8</v>
      </c>
      <c r="Q9" s="11">
        <v>8</v>
      </c>
      <c r="R9" s="63">
        <f aca="true" t="shared" si="7" ref="R9:R18">P9*0.4+Q9*0.6</f>
        <v>8</v>
      </c>
      <c r="S9" s="56" t="str">
        <f aca="true" t="shared" si="8" ref="S9:S18">IF(R9&lt;4,"F",IF(R9&lt;5.5,"D",IF(R9&lt;7,"C",IF(R9&lt;8.5,"B","A"))))</f>
        <v>B</v>
      </c>
      <c r="T9" s="57" t="str">
        <f aca="true" t="shared" si="9" ref="T9:T18">IF(S9="A","4.0",IF(S9="B","3.0",IF(S9="C","2.0",IF(S9="D","1.0","0"))))</f>
        <v>3.0</v>
      </c>
      <c r="U9" s="10">
        <v>7</v>
      </c>
      <c r="V9" s="11">
        <v>7</v>
      </c>
      <c r="W9" s="63">
        <f aca="true" t="shared" si="10" ref="W9:W18">U9*0.4+V9*0.6</f>
        <v>7</v>
      </c>
      <c r="X9" s="56" t="str">
        <f aca="true" t="shared" si="11" ref="X9:X18">IF(W9&lt;4,"F",IF(W9&lt;5.5,"D",IF(W9&lt;7,"C",IF(W9&lt;8.5,"B","A"))))</f>
        <v>B</v>
      </c>
      <c r="Y9" s="57" t="str">
        <f aca="true" t="shared" si="12" ref="Y9:Y18">IF(X9="A","4.0",IF(X9="B","3.0",IF(X9="C","2.0",IF(X9="D","1.0","0"))))</f>
        <v>3.0</v>
      </c>
      <c r="Z9" s="10">
        <v>8.3</v>
      </c>
      <c r="AA9" s="11">
        <v>9</v>
      </c>
      <c r="AB9" s="63">
        <f aca="true" t="shared" si="13" ref="AB9:AB18">Z9*0.4+AA9*0.6</f>
        <v>8.719999999999999</v>
      </c>
      <c r="AC9" s="56" t="str">
        <f aca="true" t="shared" si="14" ref="AC9:AC18">IF(AB9&lt;4,"F",IF(AB9&lt;5.5,"D",IF(AB9&lt;7,"C",IF(AB9&lt;8.5,"B","A"))))</f>
        <v>A</v>
      </c>
      <c r="AD9" s="57" t="str">
        <f aca="true" t="shared" si="15" ref="AD9:AD18">IF(AC9="A","4.0",IF(AC9="B","3.0",IF(AC9="C","2.0",IF(AC9="D","1.0","0"))))</f>
        <v>4.0</v>
      </c>
      <c r="AE9" s="10">
        <v>6.6</v>
      </c>
      <c r="AF9" s="11">
        <v>7</v>
      </c>
      <c r="AG9" s="63">
        <f aca="true" t="shared" si="16" ref="AG9:AG18">AE9*0.4+AF9*0.6</f>
        <v>6.84</v>
      </c>
      <c r="AH9" s="56" t="str">
        <f aca="true" t="shared" si="17" ref="AH9:AH18">IF(AG9&lt;4,"F",IF(AG9&lt;5.5,"D",IF(AG9&lt;7,"C",IF(AG9&lt;8.5,"B","A"))))</f>
        <v>C</v>
      </c>
      <c r="AI9" s="57" t="str">
        <f aca="true" t="shared" si="18" ref="AI9:AI18">IF(AH9="A","4.0",IF(AH9="B","3.0",IF(AH9="C","2.0",IF(AH9="D","1.0","0"))))</f>
        <v>2.0</v>
      </c>
    </row>
    <row r="10" spans="1:35" ht="18" customHeight="1">
      <c r="A10" s="6">
        <v>3</v>
      </c>
      <c r="B10" s="35" t="s">
        <v>328</v>
      </c>
      <c r="C10" s="19" t="s">
        <v>329</v>
      </c>
      <c r="D10" s="51" t="s">
        <v>330</v>
      </c>
      <c r="E10" s="64">
        <f t="shared" si="0"/>
        <v>3.75</v>
      </c>
      <c r="F10" s="10">
        <v>9.7</v>
      </c>
      <c r="G10" s="11">
        <v>9</v>
      </c>
      <c r="H10" s="63">
        <f t="shared" si="1"/>
        <v>9.28</v>
      </c>
      <c r="I10" s="56" t="str">
        <f t="shared" si="2"/>
        <v>A</v>
      </c>
      <c r="J10" s="57" t="str">
        <f t="shared" si="3"/>
        <v>4.0</v>
      </c>
      <c r="K10" s="10">
        <v>9.6</v>
      </c>
      <c r="L10" s="11">
        <v>9</v>
      </c>
      <c r="M10" s="63">
        <f t="shared" si="4"/>
        <v>9.239999999999998</v>
      </c>
      <c r="N10" s="56" t="str">
        <f t="shared" si="5"/>
        <v>A</v>
      </c>
      <c r="O10" s="57" t="str">
        <f t="shared" si="6"/>
        <v>4.0</v>
      </c>
      <c r="P10" s="10">
        <v>9</v>
      </c>
      <c r="Q10" s="11">
        <v>9</v>
      </c>
      <c r="R10" s="63">
        <f t="shared" si="7"/>
        <v>9</v>
      </c>
      <c r="S10" s="56" t="str">
        <f t="shared" si="8"/>
        <v>A</v>
      </c>
      <c r="T10" s="57" t="str">
        <f t="shared" si="9"/>
        <v>4.0</v>
      </c>
      <c r="U10" s="10">
        <v>8.5</v>
      </c>
      <c r="V10" s="11">
        <v>9</v>
      </c>
      <c r="W10" s="63">
        <f t="shared" si="10"/>
        <v>8.8</v>
      </c>
      <c r="X10" s="56" t="str">
        <f t="shared" si="11"/>
        <v>A</v>
      </c>
      <c r="Y10" s="57" t="str">
        <f t="shared" si="12"/>
        <v>4.0</v>
      </c>
      <c r="Z10" s="10">
        <v>8.3</v>
      </c>
      <c r="AA10" s="11">
        <v>9</v>
      </c>
      <c r="AB10" s="63">
        <f t="shared" si="13"/>
        <v>8.719999999999999</v>
      </c>
      <c r="AC10" s="56" t="str">
        <f t="shared" si="14"/>
        <v>A</v>
      </c>
      <c r="AD10" s="57" t="str">
        <f t="shared" si="15"/>
        <v>4.0</v>
      </c>
      <c r="AE10" s="10">
        <v>8</v>
      </c>
      <c r="AF10" s="11">
        <v>8</v>
      </c>
      <c r="AG10" s="63">
        <f t="shared" si="16"/>
        <v>8</v>
      </c>
      <c r="AH10" s="56" t="str">
        <f t="shared" si="17"/>
        <v>B</v>
      </c>
      <c r="AI10" s="57" t="str">
        <f t="shared" si="18"/>
        <v>3.0</v>
      </c>
    </row>
    <row r="11" spans="1:35" ht="18" customHeight="1">
      <c r="A11" s="6">
        <v>4</v>
      </c>
      <c r="B11" s="35" t="s">
        <v>331</v>
      </c>
      <c r="C11" s="19" t="s">
        <v>332</v>
      </c>
      <c r="D11" s="51" t="s">
        <v>333</v>
      </c>
      <c r="E11" s="64">
        <f t="shared" si="0"/>
        <v>2.625</v>
      </c>
      <c r="F11" s="10">
        <v>5.7</v>
      </c>
      <c r="G11" s="11">
        <v>7</v>
      </c>
      <c r="H11" s="63">
        <f t="shared" si="1"/>
        <v>6.48</v>
      </c>
      <c r="I11" s="56" t="str">
        <f t="shared" si="2"/>
        <v>C</v>
      </c>
      <c r="J11" s="57" t="str">
        <f t="shared" si="3"/>
        <v>2.0</v>
      </c>
      <c r="K11" s="10">
        <v>7.2</v>
      </c>
      <c r="L11" s="11">
        <v>8</v>
      </c>
      <c r="M11" s="63">
        <f t="shared" si="4"/>
        <v>7.68</v>
      </c>
      <c r="N11" s="56" t="str">
        <f t="shared" si="5"/>
        <v>B</v>
      </c>
      <c r="O11" s="57" t="str">
        <f t="shared" si="6"/>
        <v>3.0</v>
      </c>
      <c r="P11" s="10">
        <v>7.6</v>
      </c>
      <c r="Q11" s="11">
        <v>8</v>
      </c>
      <c r="R11" s="63">
        <f t="shared" si="7"/>
        <v>7.84</v>
      </c>
      <c r="S11" s="56" t="str">
        <f t="shared" si="8"/>
        <v>B</v>
      </c>
      <c r="T11" s="57" t="str">
        <f t="shared" si="9"/>
        <v>3.0</v>
      </c>
      <c r="U11" s="10">
        <v>7</v>
      </c>
      <c r="V11" s="11">
        <v>7</v>
      </c>
      <c r="W11" s="63">
        <f t="shared" si="10"/>
        <v>7</v>
      </c>
      <c r="X11" s="56" t="str">
        <f t="shared" si="11"/>
        <v>B</v>
      </c>
      <c r="Y11" s="57" t="str">
        <f t="shared" si="12"/>
        <v>3.0</v>
      </c>
      <c r="Z11" s="10">
        <v>7.8</v>
      </c>
      <c r="AA11" s="11">
        <v>8</v>
      </c>
      <c r="AB11" s="63">
        <f t="shared" si="13"/>
        <v>7.92</v>
      </c>
      <c r="AC11" s="56" t="str">
        <f t="shared" si="14"/>
        <v>B</v>
      </c>
      <c r="AD11" s="57" t="str">
        <f t="shared" si="15"/>
        <v>3.0</v>
      </c>
      <c r="AE11" s="10">
        <v>6.6</v>
      </c>
      <c r="AF11" s="11">
        <v>7</v>
      </c>
      <c r="AG11" s="63">
        <f t="shared" si="16"/>
        <v>6.84</v>
      </c>
      <c r="AH11" s="56" t="str">
        <f t="shared" si="17"/>
        <v>C</v>
      </c>
      <c r="AI11" s="57" t="str">
        <f t="shared" si="18"/>
        <v>2.0</v>
      </c>
    </row>
    <row r="12" spans="1:35" ht="18" customHeight="1">
      <c r="A12" s="6">
        <v>5</v>
      </c>
      <c r="B12" s="35" t="s">
        <v>334</v>
      </c>
      <c r="C12" s="19" t="s">
        <v>335</v>
      </c>
      <c r="D12" s="51" t="s">
        <v>336</v>
      </c>
      <c r="E12" s="64">
        <f t="shared" si="0"/>
        <v>0</v>
      </c>
      <c r="F12" s="10">
        <v>0</v>
      </c>
      <c r="G12" s="11">
        <v>0</v>
      </c>
      <c r="H12" s="63">
        <f t="shared" si="1"/>
        <v>0</v>
      </c>
      <c r="I12" s="56" t="str">
        <f t="shared" si="2"/>
        <v>F</v>
      </c>
      <c r="J12" s="57" t="str">
        <f t="shared" si="3"/>
        <v>0</v>
      </c>
      <c r="K12" s="10">
        <v>0</v>
      </c>
      <c r="L12" s="11">
        <v>0</v>
      </c>
      <c r="M12" s="63">
        <f t="shared" si="4"/>
        <v>0</v>
      </c>
      <c r="N12" s="56" t="str">
        <f t="shared" si="5"/>
        <v>F</v>
      </c>
      <c r="O12" s="57" t="str">
        <f t="shared" si="6"/>
        <v>0</v>
      </c>
      <c r="P12" s="10">
        <v>0</v>
      </c>
      <c r="Q12" s="11">
        <v>0</v>
      </c>
      <c r="R12" s="63">
        <f t="shared" si="7"/>
        <v>0</v>
      </c>
      <c r="S12" s="56" t="str">
        <f t="shared" si="8"/>
        <v>F</v>
      </c>
      <c r="T12" s="57" t="str">
        <f t="shared" si="9"/>
        <v>0</v>
      </c>
      <c r="U12" s="10">
        <v>0</v>
      </c>
      <c r="V12" s="11">
        <v>0</v>
      </c>
      <c r="W12" s="63">
        <f t="shared" si="10"/>
        <v>0</v>
      </c>
      <c r="X12" s="56" t="str">
        <f t="shared" si="11"/>
        <v>F</v>
      </c>
      <c r="Y12" s="57" t="str">
        <f t="shared" si="12"/>
        <v>0</v>
      </c>
      <c r="Z12" s="10">
        <v>0</v>
      </c>
      <c r="AA12" s="11">
        <v>0</v>
      </c>
      <c r="AB12" s="63">
        <f t="shared" si="13"/>
        <v>0</v>
      </c>
      <c r="AC12" s="56" t="str">
        <f t="shared" si="14"/>
        <v>F</v>
      </c>
      <c r="AD12" s="57" t="str">
        <f t="shared" si="15"/>
        <v>0</v>
      </c>
      <c r="AE12" s="10">
        <v>0</v>
      </c>
      <c r="AF12" s="11">
        <v>0</v>
      </c>
      <c r="AG12" s="63">
        <f t="shared" si="16"/>
        <v>0</v>
      </c>
      <c r="AH12" s="56" t="str">
        <f t="shared" si="17"/>
        <v>F</v>
      </c>
      <c r="AI12" s="57" t="str">
        <f t="shared" si="18"/>
        <v>0</v>
      </c>
    </row>
    <row r="13" spans="1:35" ht="18" customHeight="1">
      <c r="A13" s="6">
        <v>6</v>
      </c>
      <c r="B13" s="35" t="s">
        <v>338</v>
      </c>
      <c r="C13" s="19" t="s">
        <v>339</v>
      </c>
      <c r="D13" s="51" t="s">
        <v>340</v>
      </c>
      <c r="E13" s="64">
        <f t="shared" si="0"/>
        <v>0</v>
      </c>
      <c r="F13" s="10">
        <v>0</v>
      </c>
      <c r="G13" s="11">
        <v>0</v>
      </c>
      <c r="H13" s="63">
        <f t="shared" si="1"/>
        <v>0</v>
      </c>
      <c r="I13" s="56" t="str">
        <f t="shared" si="2"/>
        <v>F</v>
      </c>
      <c r="J13" s="57" t="str">
        <f t="shared" si="3"/>
        <v>0</v>
      </c>
      <c r="K13" s="10">
        <v>0</v>
      </c>
      <c r="L13" s="11">
        <v>0</v>
      </c>
      <c r="M13" s="63">
        <f t="shared" si="4"/>
        <v>0</v>
      </c>
      <c r="N13" s="56" t="str">
        <f t="shared" si="5"/>
        <v>F</v>
      </c>
      <c r="O13" s="57" t="str">
        <f t="shared" si="6"/>
        <v>0</v>
      </c>
      <c r="P13" s="10">
        <v>0</v>
      </c>
      <c r="Q13" s="11">
        <v>0</v>
      </c>
      <c r="R13" s="63">
        <f t="shared" si="7"/>
        <v>0</v>
      </c>
      <c r="S13" s="56" t="str">
        <f t="shared" si="8"/>
        <v>F</v>
      </c>
      <c r="T13" s="57" t="str">
        <f t="shared" si="9"/>
        <v>0</v>
      </c>
      <c r="U13" s="10">
        <v>0</v>
      </c>
      <c r="V13" s="11">
        <v>0</v>
      </c>
      <c r="W13" s="63">
        <f t="shared" si="10"/>
        <v>0</v>
      </c>
      <c r="X13" s="56" t="str">
        <f t="shared" si="11"/>
        <v>F</v>
      </c>
      <c r="Y13" s="57" t="str">
        <f t="shared" si="12"/>
        <v>0</v>
      </c>
      <c r="Z13" s="10">
        <v>0</v>
      </c>
      <c r="AA13" s="11">
        <v>0</v>
      </c>
      <c r="AB13" s="63">
        <f t="shared" si="13"/>
        <v>0</v>
      </c>
      <c r="AC13" s="56" t="str">
        <f t="shared" si="14"/>
        <v>F</v>
      </c>
      <c r="AD13" s="57" t="str">
        <f t="shared" si="15"/>
        <v>0</v>
      </c>
      <c r="AE13" s="10">
        <v>0</v>
      </c>
      <c r="AF13" s="11">
        <v>0</v>
      </c>
      <c r="AG13" s="63">
        <f t="shared" si="16"/>
        <v>0</v>
      </c>
      <c r="AH13" s="56" t="str">
        <f t="shared" si="17"/>
        <v>F</v>
      </c>
      <c r="AI13" s="57" t="str">
        <f t="shared" si="18"/>
        <v>0</v>
      </c>
    </row>
    <row r="14" spans="1:35" ht="18" customHeight="1">
      <c r="A14" s="6">
        <v>7</v>
      </c>
      <c r="B14" s="35" t="s">
        <v>341</v>
      </c>
      <c r="C14" s="19" t="s">
        <v>342</v>
      </c>
      <c r="D14" s="51" t="s">
        <v>343</v>
      </c>
      <c r="E14" s="64">
        <f t="shared" si="0"/>
        <v>3.4375</v>
      </c>
      <c r="F14" s="10">
        <v>6.3</v>
      </c>
      <c r="G14" s="11">
        <v>8</v>
      </c>
      <c r="H14" s="63">
        <f t="shared" si="1"/>
        <v>7.32</v>
      </c>
      <c r="I14" s="56" t="str">
        <f t="shared" si="2"/>
        <v>B</v>
      </c>
      <c r="J14" s="57" t="str">
        <f t="shared" si="3"/>
        <v>3.0</v>
      </c>
      <c r="K14" s="10">
        <v>9.4</v>
      </c>
      <c r="L14" s="11">
        <v>9</v>
      </c>
      <c r="M14" s="63">
        <f t="shared" si="4"/>
        <v>9.16</v>
      </c>
      <c r="N14" s="56" t="str">
        <f t="shared" si="5"/>
        <v>A</v>
      </c>
      <c r="O14" s="57" t="str">
        <f t="shared" si="6"/>
        <v>4.0</v>
      </c>
      <c r="P14" s="10">
        <v>8.2</v>
      </c>
      <c r="Q14" s="11">
        <v>9</v>
      </c>
      <c r="R14" s="63">
        <f t="shared" si="7"/>
        <v>8.68</v>
      </c>
      <c r="S14" s="56" t="str">
        <f t="shared" si="8"/>
        <v>A</v>
      </c>
      <c r="T14" s="57" t="str">
        <f t="shared" si="9"/>
        <v>4.0</v>
      </c>
      <c r="U14" s="10">
        <v>8</v>
      </c>
      <c r="V14" s="11">
        <v>8</v>
      </c>
      <c r="W14" s="63">
        <f t="shared" si="10"/>
        <v>8</v>
      </c>
      <c r="X14" s="56" t="str">
        <f t="shared" si="11"/>
        <v>B</v>
      </c>
      <c r="Y14" s="57" t="str">
        <f t="shared" si="12"/>
        <v>3.0</v>
      </c>
      <c r="Z14" s="10">
        <v>8.3</v>
      </c>
      <c r="AA14" s="11">
        <v>9</v>
      </c>
      <c r="AB14" s="63">
        <f t="shared" si="13"/>
        <v>8.719999999999999</v>
      </c>
      <c r="AC14" s="56" t="str">
        <f t="shared" si="14"/>
        <v>A</v>
      </c>
      <c r="AD14" s="57" t="str">
        <f t="shared" si="15"/>
        <v>4.0</v>
      </c>
      <c r="AE14" s="10">
        <v>7.4</v>
      </c>
      <c r="AF14" s="11">
        <v>8</v>
      </c>
      <c r="AG14" s="63">
        <f t="shared" si="16"/>
        <v>7.76</v>
      </c>
      <c r="AH14" s="56" t="str">
        <f t="shared" si="17"/>
        <v>B</v>
      </c>
      <c r="AI14" s="57" t="str">
        <f t="shared" si="18"/>
        <v>3.0</v>
      </c>
    </row>
    <row r="15" spans="1:35" ht="18" customHeight="1">
      <c r="A15" s="6">
        <v>8</v>
      </c>
      <c r="B15" s="35" t="s">
        <v>381</v>
      </c>
      <c r="C15" s="19" t="s">
        <v>379</v>
      </c>
      <c r="D15" s="51" t="s">
        <v>380</v>
      </c>
      <c r="E15" s="64">
        <f t="shared" si="0"/>
        <v>0</v>
      </c>
      <c r="F15" s="10">
        <v>0</v>
      </c>
      <c r="G15" s="11">
        <v>0</v>
      </c>
      <c r="H15" s="63">
        <f t="shared" si="1"/>
        <v>0</v>
      </c>
      <c r="I15" s="56" t="str">
        <f t="shared" si="2"/>
        <v>F</v>
      </c>
      <c r="J15" s="57" t="str">
        <f t="shared" si="3"/>
        <v>0</v>
      </c>
      <c r="K15" s="10">
        <v>0</v>
      </c>
      <c r="L15" s="11">
        <v>0</v>
      </c>
      <c r="M15" s="63">
        <f t="shared" si="4"/>
        <v>0</v>
      </c>
      <c r="N15" s="56" t="str">
        <f t="shared" si="5"/>
        <v>F</v>
      </c>
      <c r="O15" s="57" t="str">
        <f t="shared" si="6"/>
        <v>0</v>
      </c>
      <c r="P15" s="10">
        <v>0</v>
      </c>
      <c r="Q15" s="11">
        <v>0</v>
      </c>
      <c r="R15" s="63">
        <f t="shared" si="7"/>
        <v>0</v>
      </c>
      <c r="S15" s="56" t="str">
        <f t="shared" si="8"/>
        <v>F</v>
      </c>
      <c r="T15" s="57" t="str">
        <f t="shared" si="9"/>
        <v>0</v>
      </c>
      <c r="U15" s="10">
        <v>0</v>
      </c>
      <c r="V15" s="11">
        <v>0</v>
      </c>
      <c r="W15" s="63">
        <f t="shared" si="10"/>
        <v>0</v>
      </c>
      <c r="X15" s="56" t="str">
        <f t="shared" si="11"/>
        <v>F</v>
      </c>
      <c r="Y15" s="57" t="str">
        <f t="shared" si="12"/>
        <v>0</v>
      </c>
      <c r="Z15" s="10">
        <v>0</v>
      </c>
      <c r="AA15" s="11">
        <v>0</v>
      </c>
      <c r="AB15" s="63">
        <f t="shared" si="13"/>
        <v>0</v>
      </c>
      <c r="AC15" s="56" t="str">
        <f t="shared" si="14"/>
        <v>F</v>
      </c>
      <c r="AD15" s="57" t="str">
        <f t="shared" si="15"/>
        <v>0</v>
      </c>
      <c r="AE15" s="10">
        <v>0</v>
      </c>
      <c r="AF15" s="11">
        <v>0</v>
      </c>
      <c r="AG15" s="63">
        <f t="shared" si="16"/>
        <v>0</v>
      </c>
      <c r="AH15" s="56" t="str">
        <f t="shared" si="17"/>
        <v>F</v>
      </c>
      <c r="AI15" s="57" t="str">
        <f t="shared" si="18"/>
        <v>0</v>
      </c>
    </row>
    <row r="16" spans="1:35" ht="18" customHeight="1">
      <c r="A16" s="6">
        <v>9</v>
      </c>
      <c r="B16" s="35" t="s">
        <v>384</v>
      </c>
      <c r="C16" s="19" t="s">
        <v>382</v>
      </c>
      <c r="D16" s="51" t="s">
        <v>383</v>
      </c>
      <c r="E16" s="64">
        <f t="shared" si="0"/>
        <v>3.125</v>
      </c>
      <c r="F16" s="10">
        <v>9</v>
      </c>
      <c r="G16" s="11">
        <v>8</v>
      </c>
      <c r="H16" s="63">
        <f t="shared" si="1"/>
        <v>8.4</v>
      </c>
      <c r="I16" s="56" t="str">
        <f t="shared" si="2"/>
        <v>B</v>
      </c>
      <c r="J16" s="57" t="str">
        <f t="shared" si="3"/>
        <v>3.0</v>
      </c>
      <c r="K16" s="10">
        <v>8.6</v>
      </c>
      <c r="L16" s="11">
        <v>8</v>
      </c>
      <c r="M16" s="63">
        <f t="shared" si="4"/>
        <v>8.24</v>
      </c>
      <c r="N16" s="56" t="str">
        <f t="shared" si="5"/>
        <v>B</v>
      </c>
      <c r="O16" s="57" t="str">
        <f t="shared" si="6"/>
        <v>3.0</v>
      </c>
      <c r="P16" s="10">
        <v>8</v>
      </c>
      <c r="Q16" s="11">
        <v>8</v>
      </c>
      <c r="R16" s="63">
        <f t="shared" si="7"/>
        <v>8</v>
      </c>
      <c r="S16" s="56" t="str">
        <f t="shared" si="8"/>
        <v>B</v>
      </c>
      <c r="T16" s="57" t="str">
        <f t="shared" si="9"/>
        <v>3.0</v>
      </c>
      <c r="U16" s="10">
        <v>7</v>
      </c>
      <c r="V16" s="11">
        <v>7</v>
      </c>
      <c r="W16" s="63">
        <f t="shared" si="10"/>
        <v>7</v>
      </c>
      <c r="X16" s="56" t="str">
        <f t="shared" si="11"/>
        <v>B</v>
      </c>
      <c r="Y16" s="57" t="str">
        <f t="shared" si="12"/>
        <v>3.0</v>
      </c>
      <c r="Z16" s="10">
        <v>7.8</v>
      </c>
      <c r="AA16" s="11">
        <v>9</v>
      </c>
      <c r="AB16" s="63">
        <f t="shared" si="13"/>
        <v>8.52</v>
      </c>
      <c r="AC16" s="56" t="str">
        <f t="shared" si="14"/>
        <v>A</v>
      </c>
      <c r="AD16" s="57" t="str">
        <f t="shared" si="15"/>
        <v>4.0</v>
      </c>
      <c r="AE16" s="10">
        <v>7</v>
      </c>
      <c r="AF16" s="11">
        <v>7</v>
      </c>
      <c r="AG16" s="63">
        <f t="shared" si="16"/>
        <v>7</v>
      </c>
      <c r="AH16" s="56" t="str">
        <f t="shared" si="17"/>
        <v>B</v>
      </c>
      <c r="AI16" s="57" t="str">
        <f t="shared" si="18"/>
        <v>3.0</v>
      </c>
    </row>
    <row r="17" spans="1:35" ht="18" customHeight="1">
      <c r="A17" s="6">
        <v>10</v>
      </c>
      <c r="B17" s="35" t="s">
        <v>386</v>
      </c>
      <c r="C17" s="19" t="s">
        <v>385</v>
      </c>
      <c r="D17" s="51" t="s">
        <v>387</v>
      </c>
      <c r="E17" s="64">
        <f t="shared" si="0"/>
        <v>3.125</v>
      </c>
      <c r="F17" s="10">
        <v>6.3</v>
      </c>
      <c r="G17" s="11">
        <v>8</v>
      </c>
      <c r="H17" s="63">
        <f t="shared" si="1"/>
        <v>7.32</v>
      </c>
      <c r="I17" s="56" t="str">
        <f t="shared" si="2"/>
        <v>B</v>
      </c>
      <c r="J17" s="57" t="str">
        <f t="shared" si="3"/>
        <v>3.0</v>
      </c>
      <c r="K17" s="10">
        <v>8.4</v>
      </c>
      <c r="L17" s="11">
        <v>8</v>
      </c>
      <c r="M17" s="63">
        <f t="shared" si="4"/>
        <v>8.16</v>
      </c>
      <c r="N17" s="56" t="str">
        <f t="shared" si="5"/>
        <v>B</v>
      </c>
      <c r="O17" s="57" t="str">
        <f t="shared" si="6"/>
        <v>3.0</v>
      </c>
      <c r="P17" s="10">
        <v>7.6</v>
      </c>
      <c r="Q17" s="11">
        <v>8</v>
      </c>
      <c r="R17" s="63">
        <f t="shared" si="7"/>
        <v>7.84</v>
      </c>
      <c r="S17" s="56" t="str">
        <f t="shared" si="8"/>
        <v>B</v>
      </c>
      <c r="T17" s="57" t="str">
        <f t="shared" si="9"/>
        <v>3.0</v>
      </c>
      <c r="U17" s="10">
        <v>7</v>
      </c>
      <c r="V17" s="11">
        <v>7</v>
      </c>
      <c r="W17" s="63">
        <f t="shared" si="10"/>
        <v>7</v>
      </c>
      <c r="X17" s="56" t="str">
        <f t="shared" si="11"/>
        <v>B</v>
      </c>
      <c r="Y17" s="57" t="str">
        <f t="shared" si="12"/>
        <v>3.0</v>
      </c>
      <c r="Z17" s="10">
        <v>7.8</v>
      </c>
      <c r="AA17" s="11">
        <v>9</v>
      </c>
      <c r="AB17" s="63">
        <f t="shared" si="13"/>
        <v>8.52</v>
      </c>
      <c r="AC17" s="56" t="str">
        <f t="shared" si="14"/>
        <v>A</v>
      </c>
      <c r="AD17" s="57" t="str">
        <f t="shared" si="15"/>
        <v>4.0</v>
      </c>
      <c r="AE17" s="10">
        <v>7</v>
      </c>
      <c r="AF17" s="11">
        <v>7</v>
      </c>
      <c r="AG17" s="63">
        <f t="shared" si="16"/>
        <v>7</v>
      </c>
      <c r="AH17" s="56" t="str">
        <f t="shared" si="17"/>
        <v>B</v>
      </c>
      <c r="AI17" s="57" t="str">
        <f t="shared" si="18"/>
        <v>3.0</v>
      </c>
    </row>
    <row r="18" spans="1:35" ht="18" customHeight="1">
      <c r="A18" s="6">
        <v>11</v>
      </c>
      <c r="B18" s="35" t="s">
        <v>349</v>
      </c>
      <c r="C18" s="19" t="s">
        <v>337</v>
      </c>
      <c r="D18" s="51" t="s">
        <v>388</v>
      </c>
      <c r="E18" s="64">
        <f t="shared" si="0"/>
        <v>3.4375</v>
      </c>
      <c r="F18" s="10">
        <v>9</v>
      </c>
      <c r="G18" s="11">
        <v>8</v>
      </c>
      <c r="H18" s="63">
        <f t="shared" si="1"/>
        <v>8.4</v>
      </c>
      <c r="I18" s="56" t="str">
        <f t="shared" si="2"/>
        <v>B</v>
      </c>
      <c r="J18" s="57" t="str">
        <f t="shared" si="3"/>
        <v>3.0</v>
      </c>
      <c r="K18" s="10">
        <v>9</v>
      </c>
      <c r="L18" s="11">
        <v>10</v>
      </c>
      <c r="M18" s="63">
        <f t="shared" si="4"/>
        <v>9.6</v>
      </c>
      <c r="N18" s="56" t="str">
        <f t="shared" si="5"/>
        <v>A</v>
      </c>
      <c r="O18" s="57" t="str">
        <f t="shared" si="6"/>
        <v>4.0</v>
      </c>
      <c r="P18" s="10">
        <v>8.6</v>
      </c>
      <c r="Q18" s="11">
        <v>9</v>
      </c>
      <c r="R18" s="63">
        <f t="shared" si="7"/>
        <v>8.84</v>
      </c>
      <c r="S18" s="56" t="str">
        <f t="shared" si="8"/>
        <v>A</v>
      </c>
      <c r="T18" s="57" t="str">
        <f t="shared" si="9"/>
        <v>4.0</v>
      </c>
      <c r="U18" s="10">
        <v>8</v>
      </c>
      <c r="V18" s="11">
        <v>8</v>
      </c>
      <c r="W18" s="63">
        <f t="shared" si="10"/>
        <v>8</v>
      </c>
      <c r="X18" s="56" t="str">
        <f t="shared" si="11"/>
        <v>B</v>
      </c>
      <c r="Y18" s="57" t="str">
        <f t="shared" si="12"/>
        <v>3.0</v>
      </c>
      <c r="Z18" s="10">
        <v>8.3</v>
      </c>
      <c r="AA18" s="11">
        <v>9</v>
      </c>
      <c r="AB18" s="63">
        <f t="shared" si="13"/>
        <v>8.719999999999999</v>
      </c>
      <c r="AC18" s="56" t="str">
        <f t="shared" si="14"/>
        <v>A</v>
      </c>
      <c r="AD18" s="57" t="str">
        <f t="shared" si="15"/>
        <v>4.0</v>
      </c>
      <c r="AE18" s="10">
        <v>8</v>
      </c>
      <c r="AF18" s="11">
        <v>8</v>
      </c>
      <c r="AG18" s="63">
        <f t="shared" si="16"/>
        <v>8</v>
      </c>
      <c r="AH18" s="56" t="str">
        <f t="shared" si="17"/>
        <v>B</v>
      </c>
      <c r="AI18" s="57" t="str">
        <f t="shared" si="18"/>
        <v>3.0</v>
      </c>
    </row>
    <row r="19" spans="26:35" ht="12.75">
      <c r="Z19" s="91" t="s">
        <v>488</v>
      </c>
      <c r="AA19" s="91"/>
      <c r="AB19" s="91"/>
      <c r="AC19" s="91"/>
      <c r="AD19" s="91"/>
      <c r="AE19" s="91"/>
      <c r="AF19" s="91"/>
      <c r="AG19" s="91"/>
      <c r="AH19" s="91"/>
      <c r="AI19" s="91"/>
    </row>
    <row r="20" spans="26:35" ht="12.75">
      <c r="Z20" s="90" t="s">
        <v>432</v>
      </c>
      <c r="AA20" s="90"/>
      <c r="AB20" s="90"/>
      <c r="AC20" s="90"/>
      <c r="AD20" s="90"/>
      <c r="AE20" s="90"/>
      <c r="AF20" s="90"/>
      <c r="AG20" s="90"/>
      <c r="AH20" s="90"/>
      <c r="AI20" s="90"/>
    </row>
    <row r="26" spans="28:32" ht="12.75">
      <c r="AB26" s="90"/>
      <c r="AC26" s="90"/>
      <c r="AD26" s="90"/>
      <c r="AE26" s="90"/>
      <c r="AF26" s="90"/>
    </row>
  </sheetData>
  <sheetProtection/>
  <mergeCells count="20">
    <mergeCell ref="P6:T6"/>
    <mergeCell ref="AE6:AI6"/>
    <mergeCell ref="AE5:AI5"/>
    <mergeCell ref="A4:F4"/>
    <mergeCell ref="A5:A6"/>
    <mergeCell ref="B5:B6"/>
    <mergeCell ref="C5:C6"/>
    <mergeCell ref="D5:D6"/>
    <mergeCell ref="U6:Y6"/>
    <mergeCell ref="K5:O5"/>
    <mergeCell ref="Z5:AD5"/>
    <mergeCell ref="P5:T5"/>
    <mergeCell ref="F5:J5"/>
    <mergeCell ref="AB26:AF26"/>
    <mergeCell ref="Z19:AI19"/>
    <mergeCell ref="Z20:AI20"/>
    <mergeCell ref="K6:O6"/>
    <mergeCell ref="U5:Y5"/>
    <mergeCell ref="F6:J6"/>
    <mergeCell ref="Z6:AD6"/>
  </mergeCells>
  <printOptions/>
  <pageMargins left="0.2" right="0.2" top="0.24" bottom="0.21" header="0.2" footer="0.19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3"/>
  <sheetViews>
    <sheetView zoomScalePageLayoutView="0" workbookViewId="0" topLeftCell="A7">
      <selection activeCell="X23" sqref="X23"/>
    </sheetView>
  </sheetViews>
  <sheetFormatPr defaultColWidth="9.140625" defaultRowHeight="12.75"/>
  <cols>
    <col min="1" max="1" width="4.7109375" style="2" customWidth="1"/>
    <col min="2" max="2" width="15.00390625" style="36" customWidth="1"/>
    <col min="3" max="3" width="21.7109375" style="2" customWidth="1"/>
    <col min="4" max="4" width="12.00390625" style="2" customWidth="1"/>
    <col min="5" max="5" width="7.421875" style="2" customWidth="1"/>
    <col min="6" max="35" width="4.140625" style="2" customWidth="1"/>
    <col min="36" max="50" width="4.8515625" style="2" hidden="1" customWidth="1"/>
    <col min="51" max="16384" width="9.140625" style="2" customWidth="1"/>
  </cols>
  <sheetData>
    <row r="1" s="66" customFormat="1" ht="16.5" customHeight="1">
      <c r="A1" s="66" t="s">
        <v>0</v>
      </c>
    </row>
    <row r="2" spans="1:1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32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AE3" s="65"/>
      <c r="AF3" s="65"/>
    </row>
    <row r="4" spans="1:37" s="3" customFormat="1" ht="21" customHeight="1">
      <c r="A4" s="86" t="s">
        <v>410</v>
      </c>
      <c r="B4" s="86"/>
      <c r="C4" s="86"/>
      <c r="D4" s="86"/>
      <c r="E4" s="86"/>
      <c r="F4" s="86"/>
      <c r="AJ4" s="4"/>
      <c r="AK4" s="4"/>
    </row>
    <row r="5" spans="1:50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372</v>
      </c>
      <c r="G5" s="84"/>
      <c r="H5" s="84"/>
      <c r="I5" s="84"/>
      <c r="J5" s="85"/>
      <c r="K5" s="83" t="s">
        <v>422</v>
      </c>
      <c r="L5" s="84"/>
      <c r="M5" s="84"/>
      <c r="N5" s="84"/>
      <c r="O5" s="85"/>
      <c r="P5" s="83" t="s">
        <v>429</v>
      </c>
      <c r="Q5" s="84"/>
      <c r="R5" s="84"/>
      <c r="S5" s="84"/>
      <c r="T5" s="85"/>
      <c r="U5" s="83" t="s">
        <v>454</v>
      </c>
      <c r="V5" s="84"/>
      <c r="W5" s="84"/>
      <c r="X5" s="84"/>
      <c r="Y5" s="85"/>
      <c r="Z5" s="83" t="s">
        <v>452</v>
      </c>
      <c r="AA5" s="84"/>
      <c r="AB5" s="84"/>
      <c r="AC5" s="84"/>
      <c r="AD5" s="85"/>
      <c r="AE5" s="83" t="s">
        <v>453</v>
      </c>
      <c r="AF5" s="84"/>
      <c r="AG5" s="84"/>
      <c r="AH5" s="84"/>
      <c r="AI5" s="85"/>
      <c r="AJ5" s="83"/>
      <c r="AK5" s="84"/>
      <c r="AL5" s="84"/>
      <c r="AM5" s="84"/>
      <c r="AN5" s="85"/>
      <c r="AO5" s="83"/>
      <c r="AP5" s="84"/>
      <c r="AQ5" s="84"/>
      <c r="AR5" s="84"/>
      <c r="AS5" s="85"/>
      <c r="AT5" s="83"/>
      <c r="AU5" s="84"/>
      <c r="AV5" s="84"/>
      <c r="AW5" s="84"/>
      <c r="AX5" s="85"/>
    </row>
    <row r="6" spans="1:50" ht="21.75" customHeight="1">
      <c r="A6" s="89"/>
      <c r="B6" s="89"/>
      <c r="C6" s="89"/>
      <c r="D6" s="89"/>
      <c r="E6" s="7">
        <f>SUM(F6:AX6)</f>
        <v>16</v>
      </c>
      <c r="F6" s="83">
        <v>2</v>
      </c>
      <c r="G6" s="84"/>
      <c r="H6" s="84"/>
      <c r="I6" s="84"/>
      <c r="J6" s="85"/>
      <c r="K6" s="83">
        <v>2</v>
      </c>
      <c r="L6" s="84"/>
      <c r="M6" s="84"/>
      <c r="N6" s="84"/>
      <c r="O6" s="85"/>
      <c r="P6" s="83">
        <v>3</v>
      </c>
      <c r="Q6" s="84"/>
      <c r="R6" s="84"/>
      <c r="S6" s="84"/>
      <c r="T6" s="85"/>
      <c r="U6" s="83">
        <v>3</v>
      </c>
      <c r="V6" s="84"/>
      <c r="W6" s="84"/>
      <c r="X6" s="84"/>
      <c r="Y6" s="85"/>
      <c r="Z6" s="92">
        <v>2</v>
      </c>
      <c r="AA6" s="93"/>
      <c r="AB6" s="93"/>
      <c r="AC6" s="93"/>
      <c r="AD6" s="94"/>
      <c r="AE6" s="83">
        <v>4</v>
      </c>
      <c r="AF6" s="84"/>
      <c r="AG6" s="84"/>
      <c r="AH6" s="84"/>
      <c r="AI6" s="85"/>
      <c r="AJ6" s="83"/>
      <c r="AK6" s="84"/>
      <c r="AL6" s="84"/>
      <c r="AM6" s="84"/>
      <c r="AN6" s="85"/>
      <c r="AO6" s="83"/>
      <c r="AP6" s="84"/>
      <c r="AQ6" s="84"/>
      <c r="AR6" s="84"/>
      <c r="AS6" s="85"/>
      <c r="AT6" s="83"/>
      <c r="AU6" s="84"/>
      <c r="AV6" s="84"/>
      <c r="AW6" s="84"/>
      <c r="AX6" s="85"/>
    </row>
    <row r="7" spans="1:50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  <c r="AJ7" s="5" t="s">
        <v>5</v>
      </c>
      <c r="AK7" s="5" t="s">
        <v>6</v>
      </c>
      <c r="AL7" s="5" t="s">
        <v>7</v>
      </c>
      <c r="AM7" s="5" t="s">
        <v>9</v>
      </c>
      <c r="AN7" s="5" t="s">
        <v>10</v>
      </c>
      <c r="AO7" s="5" t="s">
        <v>5</v>
      </c>
      <c r="AP7" s="5" t="s">
        <v>6</v>
      </c>
      <c r="AQ7" s="5" t="s">
        <v>7</v>
      </c>
      <c r="AR7" s="5" t="s">
        <v>9</v>
      </c>
      <c r="AS7" s="5" t="s">
        <v>10</v>
      </c>
      <c r="AT7" s="5" t="s">
        <v>5</v>
      </c>
      <c r="AU7" s="5" t="s">
        <v>6</v>
      </c>
      <c r="AV7" s="5" t="s">
        <v>7</v>
      </c>
      <c r="AW7" s="5" t="s">
        <v>9</v>
      </c>
      <c r="AX7" s="5" t="s">
        <v>10</v>
      </c>
    </row>
    <row r="8" spans="1:50" ht="18" customHeight="1">
      <c r="A8" s="6">
        <v>1</v>
      </c>
      <c r="B8" s="35" t="s">
        <v>344</v>
      </c>
      <c r="C8" s="22" t="s">
        <v>345</v>
      </c>
      <c r="D8" s="21" t="s">
        <v>346</v>
      </c>
      <c r="E8" s="64">
        <f aca="true" t="shared" si="0" ref="E8:E15">(J8*$F$6+O8*$K$6+T8*$P$6+Y8*$U$6+AD8*$Z$6+AI8*$AE$6)/$E$6</f>
        <v>3.125</v>
      </c>
      <c r="F8" s="10">
        <v>7.3</v>
      </c>
      <c r="G8" s="11">
        <v>8</v>
      </c>
      <c r="H8" s="63">
        <f>F8*0.4+G8*0.6</f>
        <v>7.72</v>
      </c>
      <c r="I8" s="56" t="str">
        <f>IF(H8&lt;4,"F",IF(H8&lt;5.5,"D",IF(H8&lt;7,"C",IF(H8&lt;8.5,"B","A"))))</f>
        <v>B</v>
      </c>
      <c r="J8" s="57" t="str">
        <f>IF(I8="A","4.0",IF(I8="B","3.0",IF(I8="C","2.0",IF(I8="D","1.0","0"))))</f>
        <v>3.0</v>
      </c>
      <c r="K8" s="10">
        <v>8</v>
      </c>
      <c r="L8" s="11">
        <v>8</v>
      </c>
      <c r="M8" s="63">
        <f>K8*0.4+L8*0.6</f>
        <v>8</v>
      </c>
      <c r="N8" s="56" t="str">
        <f>IF(M8&lt;4,"F",IF(M8&lt;5.5,"D",IF(M8&lt;7,"C",IF(M8&lt;8.5,"B","A"))))</f>
        <v>B</v>
      </c>
      <c r="O8" s="57" t="str">
        <f>IF(N8="A","4.0",IF(N8="B","3.0",IF(N8="C","2.0",IF(N8="D","1.0","0"))))</f>
        <v>3.0</v>
      </c>
      <c r="P8" s="10">
        <v>7</v>
      </c>
      <c r="Q8" s="11">
        <v>8</v>
      </c>
      <c r="R8" s="63">
        <f>P8*0.4+Q8*0.6</f>
        <v>7.6</v>
      </c>
      <c r="S8" s="56" t="str">
        <f>IF(R8&lt;4,"F",IF(R8&lt;5.5,"D",IF(R8&lt;7,"C",IF(R8&lt;8.5,"B","A"))))</f>
        <v>B</v>
      </c>
      <c r="T8" s="57" t="str">
        <f>IF(S8="A","4.0",IF(S8="B","3.0",IF(S8="C","2.0",IF(S8="D","1.0","0"))))</f>
        <v>3.0</v>
      </c>
      <c r="U8" s="10">
        <v>8</v>
      </c>
      <c r="V8" s="11">
        <v>8</v>
      </c>
      <c r="W8" s="63">
        <f>U8*0.4+V8*0.6</f>
        <v>8</v>
      </c>
      <c r="X8" s="56" t="str">
        <f>IF(W8&lt;4,"F",IF(W8&lt;5.5,"D",IF(W8&lt;7,"C",IF(W8&lt;8.5,"B","A"))))</f>
        <v>B</v>
      </c>
      <c r="Y8" s="57" t="str">
        <f>IF(X8="A","4.0",IF(X8="B","3.0",IF(X8="C","2.0",IF(X8="D","1.0","0"))))</f>
        <v>3.0</v>
      </c>
      <c r="Z8" s="10">
        <v>8.3</v>
      </c>
      <c r="AA8" s="11">
        <v>9</v>
      </c>
      <c r="AB8" s="63">
        <f>Z8*0.4+AA8*0.6</f>
        <v>8.719999999999999</v>
      </c>
      <c r="AC8" s="56" t="str">
        <f>IF(AB8&lt;4,"F",IF(AB8&lt;5.5,"D",IF(AB8&lt;7,"C",IF(AB8&lt;8.5,"B","A"))))</f>
        <v>A</v>
      </c>
      <c r="AD8" s="57" t="str">
        <f>IF(AC8="A","4.0",IF(AC8="B","3.0",IF(AC8="C","2.0",IF(AC8="D","1.0","0"))))</f>
        <v>4.0</v>
      </c>
      <c r="AE8" s="10">
        <v>7</v>
      </c>
      <c r="AF8" s="11">
        <v>7</v>
      </c>
      <c r="AG8" s="63">
        <f>AE8*0.4+AF8*0.6</f>
        <v>7</v>
      </c>
      <c r="AH8" s="56" t="str">
        <f>IF(AG8&lt;4,"F",IF(AG8&lt;5.5,"D",IF(AG8&lt;7,"C",IF(AG8&lt;8.5,"B","A"))))</f>
        <v>B</v>
      </c>
      <c r="AI8" s="57" t="str">
        <f>IF(AH8="A","4.0",IF(AH8="B","3.0",IF(AH8="C","2.0",IF(AH8="D","1.0","0"))))</f>
        <v>3.0</v>
      </c>
      <c r="AJ8" s="10"/>
      <c r="AK8" s="11"/>
      <c r="AL8" s="12">
        <f aca="true" t="shared" si="1" ref="AL8:AL13">AJ8*0.4+AK8*0.6</f>
        <v>0</v>
      </c>
      <c r="AM8" s="13" t="str">
        <f aca="true" t="shared" si="2" ref="AM8:AM13">IF(AL8&lt;4,"F",IF(AL8&lt;5.5,"D",IF(AL8&lt;7,"C",IF(AL8&lt;8.5,"B","A"))))</f>
        <v>F</v>
      </c>
      <c r="AN8" s="14" t="str">
        <f aca="true" t="shared" si="3" ref="AN8:AN13">IF(AM8="A","4.0",IF(AM8="B","3.0",IF(AM8="C","2.0",IF(AM8="D","1.0","0"))))</f>
        <v>0</v>
      </c>
      <c r="AO8" s="10"/>
      <c r="AP8" s="11"/>
      <c r="AQ8" s="12">
        <f aca="true" t="shared" si="4" ref="AQ8:AQ13">AO8*0.4+AP8*0.6</f>
        <v>0</v>
      </c>
      <c r="AR8" s="13" t="str">
        <f aca="true" t="shared" si="5" ref="AR8:AR13">IF(AQ8&lt;4,"F",IF(AQ8&lt;5.5,"D",IF(AQ8&lt;7,"C",IF(AQ8&lt;8.5,"B","A"))))</f>
        <v>F</v>
      </c>
      <c r="AS8" s="14" t="str">
        <f aca="true" t="shared" si="6" ref="AS8:AS13">IF(AR8="A","4.0",IF(AR8="B","3.0",IF(AR8="C","2.0",IF(AR8="D","1.0","0"))))</f>
        <v>0</v>
      </c>
      <c r="AT8" s="10"/>
      <c r="AU8" s="11"/>
      <c r="AV8" s="12">
        <f aca="true" t="shared" si="7" ref="AV8:AV13">AT8*0.4+AU8*0.6</f>
        <v>0</v>
      </c>
      <c r="AW8" s="13" t="str">
        <f aca="true" t="shared" si="8" ref="AW8:AW13">IF(AV8&lt;4,"F",IF(AV8&lt;5.5,"D",IF(AV8&lt;7,"C",IF(AV8&lt;8.5,"B","A"))))</f>
        <v>F</v>
      </c>
      <c r="AX8" s="14" t="str">
        <f aca="true" t="shared" si="9" ref="AX8:AX13">IF(AW8="A","4.0",IF(AW8="B","3.0",IF(AW8="C","2.0",IF(AW8="D","1.0","0"))))</f>
        <v>0</v>
      </c>
    </row>
    <row r="9" spans="1:50" ht="18" customHeight="1">
      <c r="A9" s="6">
        <v>2</v>
      </c>
      <c r="B9" s="35" t="s">
        <v>347</v>
      </c>
      <c r="C9" s="22" t="s">
        <v>348</v>
      </c>
      <c r="D9" s="21" t="s">
        <v>389</v>
      </c>
      <c r="E9" s="64">
        <f t="shared" si="0"/>
        <v>2.6875</v>
      </c>
      <c r="F9" s="10">
        <v>8.7</v>
      </c>
      <c r="G9" s="11">
        <v>8</v>
      </c>
      <c r="H9" s="63">
        <f aca="true" t="shared" si="10" ref="H9:H15">F9*0.4+G9*0.6</f>
        <v>8.28</v>
      </c>
      <c r="I9" s="56" t="str">
        <f aca="true" t="shared" si="11" ref="I9:I15">IF(H9&lt;4,"F",IF(H9&lt;5.5,"D",IF(H9&lt;7,"C",IF(H9&lt;8.5,"B","A"))))</f>
        <v>B</v>
      </c>
      <c r="J9" s="57" t="str">
        <f aca="true" t="shared" si="12" ref="J9:J15">IF(I9="A","4.0",IF(I9="B","3.0",IF(I9="C","2.0",IF(I9="D","1.0","0"))))</f>
        <v>3.0</v>
      </c>
      <c r="K9" s="10">
        <v>8.4</v>
      </c>
      <c r="L9" s="11">
        <v>9</v>
      </c>
      <c r="M9" s="63">
        <f aca="true" t="shared" si="13" ref="M9:M15">K9*0.4+L9*0.6</f>
        <v>8.76</v>
      </c>
      <c r="N9" s="56" t="str">
        <f aca="true" t="shared" si="14" ref="N9:N15">IF(M9&lt;4,"F",IF(M9&lt;5.5,"D",IF(M9&lt;7,"C",IF(M9&lt;8.5,"B","A"))))</f>
        <v>A</v>
      </c>
      <c r="O9" s="57" t="str">
        <f aca="true" t="shared" si="15" ref="O9:O15">IF(N9="A","4.0",IF(N9="B","3.0",IF(N9="C","2.0",IF(N9="D","1.0","0"))))</f>
        <v>4.0</v>
      </c>
      <c r="P9" s="10">
        <v>6.6</v>
      </c>
      <c r="Q9" s="11">
        <v>7</v>
      </c>
      <c r="R9" s="63">
        <f aca="true" t="shared" si="16" ref="R9:R15">P9*0.4+Q9*0.6</f>
        <v>6.84</v>
      </c>
      <c r="S9" s="56" t="str">
        <f aca="true" t="shared" si="17" ref="S9:S15">IF(R9&lt;4,"F",IF(R9&lt;5.5,"D",IF(R9&lt;7,"C",IF(R9&lt;8.5,"B","A"))))</f>
        <v>C</v>
      </c>
      <c r="T9" s="57" t="str">
        <f aca="true" t="shared" si="18" ref="T9:T15">IF(S9="A","4.0",IF(S9="B","3.0",IF(S9="C","2.0",IF(S9="D","1.0","0"))))</f>
        <v>2.0</v>
      </c>
      <c r="U9" s="10">
        <v>7</v>
      </c>
      <c r="V9" s="11">
        <v>7</v>
      </c>
      <c r="W9" s="63">
        <f aca="true" t="shared" si="19" ref="W9:W15">U9*0.4+V9*0.6</f>
        <v>7</v>
      </c>
      <c r="X9" s="56" t="str">
        <f aca="true" t="shared" si="20" ref="X9:X15">IF(W9&lt;4,"F",IF(W9&lt;5.5,"D",IF(W9&lt;7,"C",IF(W9&lt;8.5,"B","A"))))</f>
        <v>B</v>
      </c>
      <c r="Y9" s="57" t="str">
        <f aca="true" t="shared" si="21" ref="Y9:Y15">IF(X9="A","4.0",IF(X9="B","3.0",IF(X9="C","2.0",IF(X9="D","1.0","0"))))</f>
        <v>3.0</v>
      </c>
      <c r="Z9" s="10">
        <v>7.8</v>
      </c>
      <c r="AA9" s="11">
        <v>8</v>
      </c>
      <c r="AB9" s="63">
        <f aca="true" t="shared" si="22" ref="AB9:AB15">Z9*0.4+AA9*0.6</f>
        <v>7.92</v>
      </c>
      <c r="AC9" s="56" t="str">
        <f aca="true" t="shared" si="23" ref="AC9:AC15">IF(AB9&lt;4,"F",IF(AB9&lt;5.5,"D",IF(AB9&lt;7,"C",IF(AB9&lt;8.5,"B","A"))))</f>
        <v>B</v>
      </c>
      <c r="AD9" s="57" t="str">
        <f aca="true" t="shared" si="24" ref="AD9:AD15">IF(AC9="A","4.0",IF(AC9="B","3.0",IF(AC9="C","2.0",IF(AC9="D","1.0","0"))))</f>
        <v>3.0</v>
      </c>
      <c r="AE9" s="10">
        <v>6.6</v>
      </c>
      <c r="AF9" s="11">
        <v>7</v>
      </c>
      <c r="AG9" s="63">
        <f aca="true" t="shared" si="25" ref="AG9:AG15">AE9*0.4+AF9*0.6</f>
        <v>6.84</v>
      </c>
      <c r="AH9" s="56" t="str">
        <f aca="true" t="shared" si="26" ref="AH9:AH15">IF(AG9&lt;4,"F",IF(AG9&lt;5.5,"D",IF(AG9&lt;7,"C",IF(AG9&lt;8.5,"B","A"))))</f>
        <v>C</v>
      </c>
      <c r="AI9" s="57" t="str">
        <f aca="true" t="shared" si="27" ref="AI9:AI15">IF(AH9="A","4.0",IF(AH9="B","3.0",IF(AH9="C","2.0",IF(AH9="D","1.0","0"))))</f>
        <v>2.0</v>
      </c>
      <c r="AJ9" s="10"/>
      <c r="AK9" s="11"/>
      <c r="AL9" s="12">
        <f t="shared" si="1"/>
        <v>0</v>
      </c>
      <c r="AM9" s="13" t="str">
        <f t="shared" si="2"/>
        <v>F</v>
      </c>
      <c r="AN9" s="14" t="str">
        <f t="shared" si="3"/>
        <v>0</v>
      </c>
      <c r="AO9" s="10"/>
      <c r="AP9" s="11"/>
      <c r="AQ9" s="12">
        <f t="shared" si="4"/>
        <v>0</v>
      </c>
      <c r="AR9" s="13" t="str">
        <f t="shared" si="5"/>
        <v>F</v>
      </c>
      <c r="AS9" s="14" t="str">
        <f t="shared" si="6"/>
        <v>0</v>
      </c>
      <c r="AT9" s="10"/>
      <c r="AU9" s="11"/>
      <c r="AV9" s="12">
        <f t="shared" si="7"/>
        <v>0</v>
      </c>
      <c r="AW9" s="13" t="str">
        <f t="shared" si="8"/>
        <v>F</v>
      </c>
      <c r="AX9" s="14" t="str">
        <f t="shared" si="9"/>
        <v>0</v>
      </c>
    </row>
    <row r="10" spans="1:50" ht="18" customHeight="1">
      <c r="A10" s="6">
        <v>3</v>
      </c>
      <c r="B10" s="35" t="s">
        <v>351</v>
      </c>
      <c r="C10" s="22" t="s">
        <v>352</v>
      </c>
      <c r="D10" s="21"/>
      <c r="E10" s="64">
        <f t="shared" si="0"/>
        <v>0</v>
      </c>
      <c r="F10" s="10">
        <v>0</v>
      </c>
      <c r="G10" s="11">
        <v>0</v>
      </c>
      <c r="H10" s="63">
        <f>F10*0.4+G10*0.6</f>
        <v>0</v>
      </c>
      <c r="I10" s="56" t="str">
        <f>IF(H10&lt;4,"F",IF(H10&lt;5.5,"D",IF(H10&lt;7,"C",IF(H10&lt;8.5,"B","A"))))</f>
        <v>F</v>
      </c>
      <c r="J10" s="57" t="str">
        <f>IF(I10="A","4.0",IF(I10="B","3.0",IF(I10="C","2.0",IF(I10="D","1.0","0"))))</f>
        <v>0</v>
      </c>
      <c r="K10" s="10">
        <v>0</v>
      </c>
      <c r="L10" s="11">
        <v>0</v>
      </c>
      <c r="M10" s="63">
        <f>K10*0.4+L10*0.6</f>
        <v>0</v>
      </c>
      <c r="N10" s="56" t="str">
        <f>IF(M10&lt;4,"F",IF(M10&lt;5.5,"D",IF(M10&lt;7,"C",IF(M10&lt;8.5,"B","A"))))</f>
        <v>F</v>
      </c>
      <c r="O10" s="57" t="str">
        <f>IF(N10="A","4.0",IF(N10="B","3.0",IF(N10="C","2.0",IF(N10="D","1.0","0"))))</f>
        <v>0</v>
      </c>
      <c r="P10" s="10">
        <v>0</v>
      </c>
      <c r="Q10" s="11">
        <v>0</v>
      </c>
      <c r="R10" s="63">
        <f>P10*0.4+Q10*0.6</f>
        <v>0</v>
      </c>
      <c r="S10" s="56" t="str">
        <f>IF(R10&lt;4,"F",IF(R10&lt;5.5,"D",IF(R10&lt;7,"C",IF(R10&lt;8.5,"B","A"))))</f>
        <v>F</v>
      </c>
      <c r="T10" s="57" t="str">
        <f>IF(S10="A","4.0",IF(S10="B","3.0",IF(S10="C","2.0",IF(S10="D","1.0","0"))))</f>
        <v>0</v>
      </c>
      <c r="U10" s="10">
        <v>0</v>
      </c>
      <c r="V10" s="11">
        <v>0</v>
      </c>
      <c r="W10" s="63">
        <f>U10*0.4+V10*0.6</f>
        <v>0</v>
      </c>
      <c r="X10" s="56" t="str">
        <f>IF(W10&lt;4,"F",IF(W10&lt;5.5,"D",IF(W10&lt;7,"C",IF(W10&lt;8.5,"B","A"))))</f>
        <v>F</v>
      </c>
      <c r="Y10" s="57" t="str">
        <f>IF(X10="A","4.0",IF(X10="B","3.0",IF(X10="C","2.0",IF(X10="D","1.0","0"))))</f>
        <v>0</v>
      </c>
      <c r="Z10" s="10">
        <v>0</v>
      </c>
      <c r="AA10" s="11">
        <v>0</v>
      </c>
      <c r="AB10" s="63">
        <f>Z10*0.4+AA10*0.6</f>
        <v>0</v>
      </c>
      <c r="AC10" s="56" t="str">
        <f>IF(AB10&lt;4,"F",IF(AB10&lt;5.5,"D",IF(AB10&lt;7,"C",IF(AB10&lt;8.5,"B","A"))))</f>
        <v>F</v>
      </c>
      <c r="AD10" s="57" t="str">
        <f>IF(AC10="A","4.0",IF(AC10="B","3.0",IF(AC10="C","2.0",IF(AC10="D","1.0","0"))))</f>
        <v>0</v>
      </c>
      <c r="AE10" s="10">
        <v>0</v>
      </c>
      <c r="AF10" s="11">
        <v>0</v>
      </c>
      <c r="AG10" s="63">
        <f>AE10*0.4+AF10*0.6</f>
        <v>0</v>
      </c>
      <c r="AH10" s="56" t="str">
        <f>IF(AG10&lt;4,"F",IF(AG10&lt;5.5,"D",IF(AG10&lt;7,"C",IF(AG10&lt;8.5,"B","A"))))</f>
        <v>F</v>
      </c>
      <c r="AI10" s="57" t="str">
        <f>IF(AH10="A","4.0",IF(AH10="B","3.0",IF(AH10="C","2.0",IF(AH10="D","1.0","0"))))</f>
        <v>0</v>
      </c>
      <c r="AJ10" s="10"/>
      <c r="AK10" s="11"/>
      <c r="AL10" s="12"/>
      <c r="AM10" s="13"/>
      <c r="AN10" s="14"/>
      <c r="AO10" s="10"/>
      <c r="AP10" s="11"/>
      <c r="AQ10" s="12"/>
      <c r="AR10" s="13"/>
      <c r="AS10" s="14"/>
      <c r="AT10" s="10"/>
      <c r="AU10" s="11"/>
      <c r="AV10" s="12"/>
      <c r="AW10" s="13"/>
      <c r="AX10" s="14"/>
    </row>
    <row r="11" spans="1:50" ht="18" customHeight="1">
      <c r="A11" s="6">
        <v>4</v>
      </c>
      <c r="B11" s="35" t="s">
        <v>399</v>
      </c>
      <c r="C11" s="22" t="s">
        <v>390</v>
      </c>
      <c r="D11" s="21" t="s">
        <v>391</v>
      </c>
      <c r="E11" s="64">
        <f t="shared" si="0"/>
        <v>2.5625</v>
      </c>
      <c r="F11" s="10">
        <v>6.7</v>
      </c>
      <c r="G11" s="11">
        <v>8</v>
      </c>
      <c r="H11" s="63">
        <f t="shared" si="10"/>
        <v>7.48</v>
      </c>
      <c r="I11" s="56" t="str">
        <f t="shared" si="11"/>
        <v>B</v>
      </c>
      <c r="J11" s="57" t="str">
        <f t="shared" si="12"/>
        <v>3.0</v>
      </c>
      <c r="K11" s="10">
        <v>7.8</v>
      </c>
      <c r="L11" s="11">
        <v>8</v>
      </c>
      <c r="M11" s="63">
        <f t="shared" si="13"/>
        <v>7.92</v>
      </c>
      <c r="N11" s="56" t="str">
        <f t="shared" si="14"/>
        <v>B</v>
      </c>
      <c r="O11" s="57" t="str">
        <f t="shared" si="15"/>
        <v>3.0</v>
      </c>
      <c r="P11" s="10">
        <v>6.6</v>
      </c>
      <c r="Q11" s="11">
        <v>7</v>
      </c>
      <c r="R11" s="63">
        <f t="shared" si="16"/>
        <v>6.84</v>
      </c>
      <c r="S11" s="56" t="str">
        <f t="shared" si="17"/>
        <v>C</v>
      </c>
      <c r="T11" s="57" t="str">
        <f t="shared" si="18"/>
        <v>2.0</v>
      </c>
      <c r="U11" s="10">
        <v>7</v>
      </c>
      <c r="V11" s="11">
        <v>7</v>
      </c>
      <c r="W11" s="63">
        <f t="shared" si="19"/>
        <v>7</v>
      </c>
      <c r="X11" s="56" t="str">
        <f t="shared" si="20"/>
        <v>B</v>
      </c>
      <c r="Y11" s="57" t="str">
        <f t="shared" si="21"/>
        <v>3.0</v>
      </c>
      <c r="Z11" s="10">
        <v>7.8</v>
      </c>
      <c r="AA11" s="11">
        <v>8</v>
      </c>
      <c r="AB11" s="63">
        <f t="shared" si="22"/>
        <v>7.92</v>
      </c>
      <c r="AC11" s="56" t="str">
        <f t="shared" si="23"/>
        <v>B</v>
      </c>
      <c r="AD11" s="57" t="str">
        <f t="shared" si="24"/>
        <v>3.0</v>
      </c>
      <c r="AE11" s="10">
        <v>6.6</v>
      </c>
      <c r="AF11" s="11">
        <v>7</v>
      </c>
      <c r="AG11" s="63">
        <f t="shared" si="25"/>
        <v>6.84</v>
      </c>
      <c r="AH11" s="56" t="str">
        <f t="shared" si="26"/>
        <v>C</v>
      </c>
      <c r="AI11" s="57" t="str">
        <f t="shared" si="27"/>
        <v>2.0</v>
      </c>
      <c r="AJ11" s="10"/>
      <c r="AK11" s="11"/>
      <c r="AL11" s="12">
        <f t="shared" si="1"/>
        <v>0</v>
      </c>
      <c r="AM11" s="13" t="str">
        <f t="shared" si="2"/>
        <v>F</v>
      </c>
      <c r="AN11" s="14" t="str">
        <f t="shared" si="3"/>
        <v>0</v>
      </c>
      <c r="AO11" s="10"/>
      <c r="AP11" s="11"/>
      <c r="AQ11" s="12">
        <f t="shared" si="4"/>
        <v>0</v>
      </c>
      <c r="AR11" s="13" t="str">
        <f t="shared" si="5"/>
        <v>F</v>
      </c>
      <c r="AS11" s="14" t="str">
        <f t="shared" si="6"/>
        <v>0</v>
      </c>
      <c r="AT11" s="10"/>
      <c r="AU11" s="11"/>
      <c r="AV11" s="12">
        <f t="shared" si="7"/>
        <v>0</v>
      </c>
      <c r="AW11" s="13" t="str">
        <f t="shared" si="8"/>
        <v>F</v>
      </c>
      <c r="AX11" s="14" t="str">
        <f t="shared" si="9"/>
        <v>0</v>
      </c>
    </row>
    <row r="12" spans="1:50" ht="18" customHeight="1">
      <c r="A12" s="6">
        <v>5</v>
      </c>
      <c r="B12" s="35" t="s">
        <v>400</v>
      </c>
      <c r="C12" s="22" t="s">
        <v>392</v>
      </c>
      <c r="D12" s="21" t="s">
        <v>393</v>
      </c>
      <c r="E12" s="64">
        <f t="shared" si="0"/>
        <v>3</v>
      </c>
      <c r="F12" s="10">
        <v>7.3</v>
      </c>
      <c r="G12" s="11">
        <v>6</v>
      </c>
      <c r="H12" s="63">
        <f t="shared" si="10"/>
        <v>6.52</v>
      </c>
      <c r="I12" s="56" t="str">
        <f t="shared" si="11"/>
        <v>C</v>
      </c>
      <c r="J12" s="57" t="str">
        <f t="shared" si="12"/>
        <v>2.0</v>
      </c>
      <c r="K12" s="10">
        <v>8</v>
      </c>
      <c r="L12" s="11">
        <v>8</v>
      </c>
      <c r="M12" s="63">
        <f t="shared" si="13"/>
        <v>8</v>
      </c>
      <c r="N12" s="56" t="str">
        <f t="shared" si="14"/>
        <v>B</v>
      </c>
      <c r="O12" s="57" t="str">
        <f t="shared" si="15"/>
        <v>3.0</v>
      </c>
      <c r="P12" s="10">
        <v>7</v>
      </c>
      <c r="Q12" s="11">
        <v>7</v>
      </c>
      <c r="R12" s="63">
        <f t="shared" si="16"/>
        <v>7</v>
      </c>
      <c r="S12" s="56" t="str">
        <f t="shared" si="17"/>
        <v>B</v>
      </c>
      <c r="T12" s="57" t="str">
        <f t="shared" si="18"/>
        <v>3.0</v>
      </c>
      <c r="U12" s="10">
        <v>7</v>
      </c>
      <c r="V12" s="11">
        <v>7</v>
      </c>
      <c r="W12" s="63">
        <f t="shared" si="19"/>
        <v>7</v>
      </c>
      <c r="X12" s="56" t="str">
        <f t="shared" si="20"/>
        <v>B</v>
      </c>
      <c r="Y12" s="57" t="str">
        <f t="shared" si="21"/>
        <v>3.0</v>
      </c>
      <c r="Z12" s="10">
        <v>7.8</v>
      </c>
      <c r="AA12" s="11">
        <v>9</v>
      </c>
      <c r="AB12" s="63">
        <f t="shared" si="22"/>
        <v>8.52</v>
      </c>
      <c r="AC12" s="56" t="str">
        <f t="shared" si="23"/>
        <v>A</v>
      </c>
      <c r="AD12" s="57" t="str">
        <f t="shared" si="24"/>
        <v>4.0</v>
      </c>
      <c r="AE12" s="10">
        <v>7</v>
      </c>
      <c r="AF12" s="11">
        <v>7</v>
      </c>
      <c r="AG12" s="63">
        <f t="shared" si="25"/>
        <v>7</v>
      </c>
      <c r="AH12" s="56" t="str">
        <f t="shared" si="26"/>
        <v>B</v>
      </c>
      <c r="AI12" s="57" t="str">
        <f t="shared" si="27"/>
        <v>3.0</v>
      </c>
      <c r="AJ12" s="10"/>
      <c r="AK12" s="11"/>
      <c r="AL12" s="12">
        <f t="shared" si="1"/>
        <v>0</v>
      </c>
      <c r="AM12" s="13" t="str">
        <f t="shared" si="2"/>
        <v>F</v>
      </c>
      <c r="AN12" s="14" t="str">
        <f t="shared" si="3"/>
        <v>0</v>
      </c>
      <c r="AO12" s="10"/>
      <c r="AP12" s="11"/>
      <c r="AQ12" s="12">
        <f t="shared" si="4"/>
        <v>0</v>
      </c>
      <c r="AR12" s="13" t="str">
        <f t="shared" si="5"/>
        <v>F</v>
      </c>
      <c r="AS12" s="14" t="str">
        <f t="shared" si="6"/>
        <v>0</v>
      </c>
      <c r="AT12" s="10"/>
      <c r="AU12" s="11"/>
      <c r="AV12" s="12">
        <f t="shared" si="7"/>
        <v>0</v>
      </c>
      <c r="AW12" s="13" t="str">
        <f t="shared" si="8"/>
        <v>F</v>
      </c>
      <c r="AX12" s="14" t="str">
        <f t="shared" si="9"/>
        <v>0</v>
      </c>
    </row>
    <row r="13" spans="1:50" ht="18" customHeight="1">
      <c r="A13" s="6">
        <v>6</v>
      </c>
      <c r="B13" s="35" t="s">
        <v>401</v>
      </c>
      <c r="C13" s="22" t="s">
        <v>396</v>
      </c>
      <c r="D13" s="21" t="s">
        <v>394</v>
      </c>
      <c r="E13" s="64">
        <f t="shared" si="0"/>
        <v>2.0625</v>
      </c>
      <c r="F13" s="10">
        <v>7.3</v>
      </c>
      <c r="G13" s="11">
        <v>6</v>
      </c>
      <c r="H13" s="63">
        <f t="shared" si="10"/>
        <v>6.52</v>
      </c>
      <c r="I13" s="56" t="str">
        <f t="shared" si="11"/>
        <v>C</v>
      </c>
      <c r="J13" s="57" t="str">
        <f t="shared" si="12"/>
        <v>2.0</v>
      </c>
      <c r="K13" s="10">
        <v>7.6</v>
      </c>
      <c r="L13" s="11">
        <v>0</v>
      </c>
      <c r="M13" s="63">
        <f t="shared" si="13"/>
        <v>3.04</v>
      </c>
      <c r="N13" s="56" t="str">
        <f t="shared" si="14"/>
        <v>F</v>
      </c>
      <c r="O13" s="57" t="str">
        <f t="shared" si="15"/>
        <v>0</v>
      </c>
      <c r="P13" s="10">
        <v>6.6</v>
      </c>
      <c r="Q13" s="11">
        <v>7</v>
      </c>
      <c r="R13" s="63">
        <f t="shared" si="16"/>
        <v>6.84</v>
      </c>
      <c r="S13" s="56" t="str">
        <f t="shared" si="17"/>
        <v>C</v>
      </c>
      <c r="T13" s="57" t="str">
        <f t="shared" si="18"/>
        <v>2.0</v>
      </c>
      <c r="U13" s="10">
        <v>7</v>
      </c>
      <c r="V13" s="11">
        <v>7</v>
      </c>
      <c r="W13" s="63">
        <f t="shared" si="19"/>
        <v>7</v>
      </c>
      <c r="X13" s="56" t="str">
        <f t="shared" si="20"/>
        <v>B</v>
      </c>
      <c r="Y13" s="57" t="str">
        <f t="shared" si="21"/>
        <v>3.0</v>
      </c>
      <c r="Z13" s="10">
        <v>7.5</v>
      </c>
      <c r="AA13" s="11">
        <v>8</v>
      </c>
      <c r="AB13" s="63">
        <f t="shared" si="22"/>
        <v>7.8</v>
      </c>
      <c r="AC13" s="56" t="str">
        <f t="shared" si="23"/>
        <v>B</v>
      </c>
      <c r="AD13" s="57" t="str">
        <f t="shared" si="24"/>
        <v>3.0</v>
      </c>
      <c r="AE13" s="10">
        <v>6.6</v>
      </c>
      <c r="AF13" s="11">
        <v>7</v>
      </c>
      <c r="AG13" s="63">
        <f t="shared" si="25"/>
        <v>6.84</v>
      </c>
      <c r="AH13" s="56" t="str">
        <f t="shared" si="26"/>
        <v>C</v>
      </c>
      <c r="AI13" s="57" t="str">
        <f t="shared" si="27"/>
        <v>2.0</v>
      </c>
      <c r="AJ13" s="10"/>
      <c r="AK13" s="11"/>
      <c r="AL13" s="12">
        <f t="shared" si="1"/>
        <v>0</v>
      </c>
      <c r="AM13" s="13" t="str">
        <f t="shared" si="2"/>
        <v>F</v>
      </c>
      <c r="AN13" s="14" t="str">
        <f t="shared" si="3"/>
        <v>0</v>
      </c>
      <c r="AO13" s="10"/>
      <c r="AP13" s="11"/>
      <c r="AQ13" s="12">
        <f t="shared" si="4"/>
        <v>0</v>
      </c>
      <c r="AR13" s="13" t="str">
        <f t="shared" si="5"/>
        <v>F</v>
      </c>
      <c r="AS13" s="14" t="str">
        <f t="shared" si="6"/>
        <v>0</v>
      </c>
      <c r="AT13" s="10"/>
      <c r="AU13" s="11"/>
      <c r="AV13" s="12">
        <f t="shared" si="7"/>
        <v>0</v>
      </c>
      <c r="AW13" s="13" t="str">
        <f t="shared" si="8"/>
        <v>F</v>
      </c>
      <c r="AX13" s="14" t="str">
        <f t="shared" si="9"/>
        <v>0</v>
      </c>
    </row>
    <row r="14" spans="1:50" ht="18" customHeight="1">
      <c r="A14" s="6">
        <v>7</v>
      </c>
      <c r="B14" s="49" t="s">
        <v>397</v>
      </c>
      <c r="C14" s="22" t="s">
        <v>398</v>
      </c>
      <c r="D14" s="50">
        <v>37208</v>
      </c>
      <c r="E14" s="64">
        <f t="shared" si="0"/>
        <v>0</v>
      </c>
      <c r="F14" s="10">
        <v>0</v>
      </c>
      <c r="G14" s="11">
        <v>0</v>
      </c>
      <c r="H14" s="63">
        <f>F14*0.4+G14*0.6</f>
        <v>0</v>
      </c>
      <c r="I14" s="56" t="str">
        <f>IF(H14&lt;4,"F",IF(H14&lt;5.5,"D",IF(H14&lt;7,"C",IF(H14&lt;8.5,"B","A"))))</f>
        <v>F</v>
      </c>
      <c r="J14" s="57" t="str">
        <f>IF(I14="A","4.0",IF(I14="B","3.0",IF(I14="C","2.0",IF(I14="D","1.0","0"))))</f>
        <v>0</v>
      </c>
      <c r="K14" s="10">
        <v>0</v>
      </c>
      <c r="L14" s="11">
        <v>0</v>
      </c>
      <c r="M14" s="63">
        <f>K14*0.4+L14*0.6</f>
        <v>0</v>
      </c>
      <c r="N14" s="56" t="str">
        <f>IF(M14&lt;4,"F",IF(M14&lt;5.5,"D",IF(M14&lt;7,"C",IF(M14&lt;8.5,"B","A"))))</f>
        <v>F</v>
      </c>
      <c r="O14" s="57" t="str">
        <f>IF(N14="A","4.0",IF(N14="B","3.0",IF(N14="C","2.0",IF(N14="D","1.0","0"))))</f>
        <v>0</v>
      </c>
      <c r="P14" s="10">
        <v>0</v>
      </c>
      <c r="Q14" s="11">
        <v>0</v>
      </c>
      <c r="R14" s="63">
        <f>P14*0.4+Q14*0.6</f>
        <v>0</v>
      </c>
      <c r="S14" s="56" t="str">
        <f>IF(R14&lt;4,"F",IF(R14&lt;5.5,"D",IF(R14&lt;7,"C",IF(R14&lt;8.5,"B","A"))))</f>
        <v>F</v>
      </c>
      <c r="T14" s="57" t="str">
        <f>IF(S14="A","4.0",IF(S14="B","3.0",IF(S14="C","2.0",IF(S14="D","1.0","0"))))</f>
        <v>0</v>
      </c>
      <c r="U14" s="10">
        <v>0</v>
      </c>
      <c r="V14" s="11">
        <v>0</v>
      </c>
      <c r="W14" s="63">
        <f>U14*0.4+V14*0.6</f>
        <v>0</v>
      </c>
      <c r="X14" s="56" t="str">
        <f>IF(W14&lt;4,"F",IF(W14&lt;5.5,"D",IF(W14&lt;7,"C",IF(W14&lt;8.5,"B","A"))))</f>
        <v>F</v>
      </c>
      <c r="Y14" s="57" t="str">
        <f>IF(X14="A","4.0",IF(X14="B","3.0",IF(X14="C","2.0",IF(X14="D","1.0","0"))))</f>
        <v>0</v>
      </c>
      <c r="Z14" s="10">
        <v>0</v>
      </c>
      <c r="AA14" s="11">
        <v>0</v>
      </c>
      <c r="AB14" s="63">
        <f>Z14*0.4+AA14*0.6</f>
        <v>0</v>
      </c>
      <c r="AC14" s="56" t="str">
        <f>IF(AB14&lt;4,"F",IF(AB14&lt;5.5,"D",IF(AB14&lt;7,"C",IF(AB14&lt;8.5,"B","A"))))</f>
        <v>F</v>
      </c>
      <c r="AD14" s="57" t="str">
        <f>IF(AC14="A","4.0",IF(AC14="B","3.0",IF(AC14="C","2.0",IF(AC14="D","1.0","0"))))</f>
        <v>0</v>
      </c>
      <c r="AE14" s="10">
        <v>0</v>
      </c>
      <c r="AF14" s="11">
        <v>0</v>
      </c>
      <c r="AG14" s="63">
        <f>AE14*0.4+AF14*0.6</f>
        <v>0</v>
      </c>
      <c r="AH14" s="56" t="str">
        <f>IF(AG14&lt;4,"F",IF(AG14&lt;5.5,"D",IF(AG14&lt;7,"C",IF(AG14&lt;8.5,"B","A"))))</f>
        <v>F</v>
      </c>
      <c r="AI14" s="57" t="str">
        <f>IF(AH14="A","4.0",IF(AH14="B","3.0",IF(AH14="C","2.0",IF(AH14="D","1.0","0"))))</f>
        <v>0</v>
      </c>
      <c r="AJ14" s="10"/>
      <c r="AK14" s="11"/>
      <c r="AL14" s="12">
        <f>AJ14*0.4+AK14*0.6</f>
        <v>0</v>
      </c>
      <c r="AM14" s="13" t="str">
        <f>IF(AL14&lt;4,"F",IF(AL14&lt;5.5,"D",IF(AL14&lt;7,"C",IF(AL14&lt;8.5,"B","A"))))</f>
        <v>F</v>
      </c>
      <c r="AN14" s="14" t="str">
        <f>IF(AM14="A","4.0",IF(AM14="B","3.0",IF(AM14="C","2.0",IF(AM14="D","1.0","0"))))</f>
        <v>0</v>
      </c>
      <c r="AO14" s="10"/>
      <c r="AP14" s="11"/>
      <c r="AQ14" s="12">
        <f>AO14*0.4+AP14*0.6</f>
        <v>0</v>
      </c>
      <c r="AR14" s="13" t="str">
        <f>IF(AQ14&lt;4,"F",IF(AQ14&lt;5.5,"D",IF(AQ14&lt;7,"C",IF(AQ14&lt;8.5,"B","A"))))</f>
        <v>F</v>
      </c>
      <c r="AS14" s="14" t="str">
        <f>IF(AR14="A","4.0",IF(AR14="B","3.0",IF(AR14="C","2.0",IF(AR14="D","1.0","0"))))</f>
        <v>0</v>
      </c>
      <c r="AT14" s="10"/>
      <c r="AU14" s="11"/>
      <c r="AV14" s="12">
        <f>AT14*0.4+AU14*0.6</f>
        <v>0</v>
      </c>
      <c r="AW14" s="13" t="str">
        <f>IF(AV14&lt;4,"F",IF(AV14&lt;5.5,"D",IF(AV14&lt;7,"C",IF(AV14&lt;8.5,"B","A"))))</f>
        <v>F</v>
      </c>
      <c r="AX14" s="14" t="str">
        <f>IF(AW14="A","4.0",IF(AW14="B","3.0",IF(AW14="C","2.0",IF(AW14="D","1.0","0"))))</f>
        <v>0</v>
      </c>
    </row>
    <row r="15" spans="1:50" ht="18" customHeight="1">
      <c r="A15" s="6">
        <v>8</v>
      </c>
      <c r="B15" s="35" t="s">
        <v>349</v>
      </c>
      <c r="C15" s="22" t="s">
        <v>350</v>
      </c>
      <c r="D15" s="21" t="s">
        <v>395</v>
      </c>
      <c r="E15" s="64">
        <f t="shared" si="0"/>
        <v>3.8125</v>
      </c>
      <c r="F15" s="10">
        <v>9.7</v>
      </c>
      <c r="G15" s="11">
        <v>8</v>
      </c>
      <c r="H15" s="63">
        <f t="shared" si="10"/>
        <v>8.68</v>
      </c>
      <c r="I15" s="56" t="str">
        <f t="shared" si="11"/>
        <v>A</v>
      </c>
      <c r="J15" s="57" t="str">
        <f t="shared" si="12"/>
        <v>4.0</v>
      </c>
      <c r="K15" s="10">
        <v>9.4</v>
      </c>
      <c r="L15" s="11">
        <v>10</v>
      </c>
      <c r="M15" s="63">
        <f t="shared" si="13"/>
        <v>9.76</v>
      </c>
      <c r="N15" s="56" t="str">
        <f t="shared" si="14"/>
        <v>A</v>
      </c>
      <c r="O15" s="57" t="str">
        <f t="shared" si="15"/>
        <v>4.0</v>
      </c>
      <c r="P15" s="10">
        <v>8.4</v>
      </c>
      <c r="Q15" s="11">
        <v>8</v>
      </c>
      <c r="R15" s="63">
        <f t="shared" si="16"/>
        <v>8.16</v>
      </c>
      <c r="S15" s="56" t="str">
        <f t="shared" si="17"/>
        <v>B</v>
      </c>
      <c r="T15" s="57" t="str">
        <f t="shared" si="18"/>
        <v>3.0</v>
      </c>
      <c r="U15" s="10">
        <v>8.5</v>
      </c>
      <c r="V15" s="11">
        <v>9</v>
      </c>
      <c r="W15" s="63">
        <f t="shared" si="19"/>
        <v>8.8</v>
      </c>
      <c r="X15" s="56" t="str">
        <f t="shared" si="20"/>
        <v>A</v>
      </c>
      <c r="Y15" s="57" t="str">
        <f t="shared" si="21"/>
        <v>4.0</v>
      </c>
      <c r="Z15" s="10">
        <v>8.3</v>
      </c>
      <c r="AA15" s="11">
        <v>9</v>
      </c>
      <c r="AB15" s="63">
        <f t="shared" si="22"/>
        <v>8.719999999999999</v>
      </c>
      <c r="AC15" s="56" t="str">
        <f t="shared" si="23"/>
        <v>A</v>
      </c>
      <c r="AD15" s="57" t="str">
        <f t="shared" si="24"/>
        <v>4.0</v>
      </c>
      <c r="AE15" s="10">
        <v>8.4</v>
      </c>
      <c r="AF15" s="11">
        <v>9</v>
      </c>
      <c r="AG15" s="63">
        <f t="shared" si="25"/>
        <v>8.76</v>
      </c>
      <c r="AH15" s="56" t="str">
        <f t="shared" si="26"/>
        <v>A</v>
      </c>
      <c r="AI15" s="57" t="str">
        <f t="shared" si="27"/>
        <v>4.0</v>
      </c>
      <c r="AJ15" s="10"/>
      <c r="AK15" s="11"/>
      <c r="AL15" s="12">
        <f>AJ15*0.4+AK15*0.6</f>
        <v>0</v>
      </c>
      <c r="AM15" s="13" t="str">
        <f>IF(AL15&lt;4,"F",IF(AL15&lt;5.5,"D",IF(AL15&lt;7,"C",IF(AL15&lt;8.5,"B","A"))))</f>
        <v>F</v>
      </c>
      <c r="AN15" s="14" t="str">
        <f>IF(AM15="A","4.0",IF(AM15="B","3.0",IF(AM15="C","2.0",IF(AM15="D","1.0","0"))))</f>
        <v>0</v>
      </c>
      <c r="AO15" s="10"/>
      <c r="AP15" s="11"/>
      <c r="AQ15" s="12">
        <f>AO15*0.4+AP15*0.6</f>
        <v>0</v>
      </c>
      <c r="AR15" s="13" t="str">
        <f>IF(AQ15&lt;4,"F",IF(AQ15&lt;5.5,"D",IF(AQ15&lt;7,"C",IF(AQ15&lt;8.5,"B","A"))))</f>
        <v>F</v>
      </c>
      <c r="AS15" s="14" t="str">
        <f>IF(AR15="A","4.0",IF(AR15="B","3.0",IF(AR15="C","2.0",IF(AR15="D","1.0","0"))))</f>
        <v>0</v>
      </c>
      <c r="AT15" s="10"/>
      <c r="AU15" s="11"/>
      <c r="AV15" s="12">
        <f>AT15*0.4+AU15*0.6</f>
        <v>0</v>
      </c>
      <c r="AW15" s="13" t="str">
        <f>IF(AV15&lt;4,"F",IF(AV15&lt;5.5,"D",IF(AV15&lt;7,"C",IF(AV15&lt;8.5,"B","A"))))</f>
        <v>F</v>
      </c>
      <c r="AX15" s="14" t="str">
        <f>IF(AW15="A","4.0",IF(AW15="B","3.0",IF(AW15="C","2.0",IF(AW15="D","1.0","0"))))</f>
        <v>0</v>
      </c>
    </row>
    <row r="16" spans="26:35" ht="12.75">
      <c r="Z16" s="91" t="s">
        <v>488</v>
      </c>
      <c r="AA16" s="91"/>
      <c r="AB16" s="91"/>
      <c r="AC16" s="91"/>
      <c r="AD16" s="91"/>
      <c r="AE16" s="91"/>
      <c r="AF16" s="91"/>
      <c r="AG16" s="91"/>
      <c r="AH16" s="91"/>
      <c r="AI16" s="91"/>
    </row>
    <row r="17" spans="26:35" ht="12.75">
      <c r="Z17" s="90" t="s">
        <v>432</v>
      </c>
      <c r="AA17" s="90"/>
      <c r="AB17" s="90"/>
      <c r="AC17" s="90"/>
      <c r="AD17" s="90"/>
      <c r="AE17" s="90"/>
      <c r="AF17" s="90"/>
      <c r="AG17" s="90"/>
      <c r="AH17" s="90"/>
      <c r="AI17" s="90"/>
    </row>
    <row r="23" spans="28:30" ht="12.75">
      <c r="AB23" s="3"/>
      <c r="AC23" s="3"/>
      <c r="AD23" s="3"/>
    </row>
  </sheetData>
  <sheetProtection/>
  <mergeCells count="25">
    <mergeCell ref="P5:T5"/>
    <mergeCell ref="U5:Y5"/>
    <mergeCell ref="AJ5:AN5"/>
    <mergeCell ref="AO5:AS5"/>
    <mergeCell ref="AT5:AX5"/>
    <mergeCell ref="AJ6:AN6"/>
    <mergeCell ref="AO6:AS6"/>
    <mergeCell ref="AT6:AX6"/>
    <mergeCell ref="F5:J5"/>
    <mergeCell ref="A4:F4"/>
    <mergeCell ref="A5:A6"/>
    <mergeCell ref="B5:B6"/>
    <mergeCell ref="C5:C6"/>
    <mergeCell ref="D5:D6"/>
    <mergeCell ref="F6:J6"/>
    <mergeCell ref="Z16:AI16"/>
    <mergeCell ref="Z17:AI17"/>
    <mergeCell ref="K5:O5"/>
    <mergeCell ref="K6:O6"/>
    <mergeCell ref="P6:T6"/>
    <mergeCell ref="Z5:AD5"/>
    <mergeCell ref="Z6:AD6"/>
    <mergeCell ref="AE5:AI5"/>
    <mergeCell ref="AE6:AI6"/>
    <mergeCell ref="U6:Y6"/>
  </mergeCells>
  <printOptions/>
  <pageMargins left="0.2" right="0.2" top="0.24" bottom="0.21" header="0.2" footer="0.19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W6" sqref="W6"/>
    </sheetView>
  </sheetViews>
  <sheetFormatPr defaultColWidth="9.140625" defaultRowHeight="12.75"/>
  <cols>
    <col min="1" max="1" width="4.7109375" style="2" customWidth="1"/>
    <col min="2" max="2" width="14.00390625" style="36" customWidth="1"/>
    <col min="3" max="3" width="20.28125" style="2" customWidth="1"/>
    <col min="4" max="4" width="11.00390625" style="2" customWidth="1"/>
    <col min="5" max="5" width="7.57421875" style="2" customWidth="1"/>
    <col min="6" max="20" width="4.140625" style="2" customWidth="1"/>
    <col min="21" max="16384" width="9.140625" style="2" customWidth="1"/>
  </cols>
  <sheetData>
    <row r="1" s="66" customFormat="1" ht="16.5" customHeight="1">
      <c r="A1" s="66" t="s">
        <v>0</v>
      </c>
    </row>
    <row r="2" spans="1:1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5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7" s="3" customFormat="1" ht="21" customHeight="1">
      <c r="A4" s="86" t="s">
        <v>409</v>
      </c>
      <c r="B4" s="86"/>
      <c r="C4" s="86"/>
      <c r="D4" s="86"/>
      <c r="E4" s="86"/>
      <c r="G4" s="4"/>
      <c r="P4" s="4"/>
      <c r="Q4" s="4"/>
    </row>
    <row r="5" spans="1:20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372</v>
      </c>
      <c r="G5" s="84"/>
      <c r="H5" s="84"/>
      <c r="I5" s="84"/>
      <c r="J5" s="85"/>
      <c r="K5" s="83" t="s">
        <v>452</v>
      </c>
      <c r="L5" s="84"/>
      <c r="M5" s="84"/>
      <c r="N5" s="84"/>
      <c r="O5" s="85"/>
      <c r="P5" s="83" t="s">
        <v>453</v>
      </c>
      <c r="Q5" s="84"/>
      <c r="R5" s="84"/>
      <c r="S5" s="84"/>
      <c r="T5" s="85"/>
    </row>
    <row r="6" spans="1:20" ht="21.75" customHeight="1">
      <c r="A6" s="89"/>
      <c r="B6" s="89"/>
      <c r="C6" s="89"/>
      <c r="D6" s="89"/>
      <c r="E6" s="7">
        <f>SUM(F6:T6)</f>
        <v>8</v>
      </c>
      <c r="F6" s="83">
        <v>2</v>
      </c>
      <c r="G6" s="84"/>
      <c r="H6" s="84"/>
      <c r="I6" s="84"/>
      <c r="J6" s="85"/>
      <c r="K6" s="92">
        <v>2</v>
      </c>
      <c r="L6" s="93"/>
      <c r="M6" s="93"/>
      <c r="N6" s="93"/>
      <c r="O6" s="94"/>
      <c r="P6" s="83">
        <v>4</v>
      </c>
      <c r="Q6" s="84"/>
      <c r="R6" s="84"/>
      <c r="S6" s="84"/>
      <c r="T6" s="85"/>
    </row>
    <row r="7" spans="1:20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</row>
    <row r="8" spans="1:20" ht="18" customHeight="1">
      <c r="A8" s="6">
        <v>1</v>
      </c>
      <c r="B8" s="35" t="s">
        <v>353</v>
      </c>
      <c r="C8" s="22" t="s">
        <v>354</v>
      </c>
      <c r="D8" s="21" t="s">
        <v>355</v>
      </c>
      <c r="E8" s="64">
        <f aca="true" t="shared" si="0" ref="E8:E14">(O8*$K$6+T8*$P$6+J8*$F$6)/$E$6</f>
        <v>0</v>
      </c>
      <c r="F8" s="10"/>
      <c r="G8" s="11"/>
      <c r="H8" s="63">
        <f>F8*0.4+G8*0.6</f>
        <v>0</v>
      </c>
      <c r="I8" s="56" t="str">
        <f>IF(H8&lt;4,"F",IF(H8&lt;5.5,"D",IF(H8&lt;7,"C",IF(H8&lt;8.5,"B","A"))))</f>
        <v>F</v>
      </c>
      <c r="J8" s="57" t="str">
        <f>IF(I8="A","4.0",IF(I8="B","3.0",IF(I8="C","2.0",IF(I8="D","1.0","0"))))</f>
        <v>0</v>
      </c>
      <c r="K8" s="10"/>
      <c r="L8" s="11"/>
      <c r="M8" s="63">
        <f>K8*0.4+L8*0.6</f>
        <v>0</v>
      </c>
      <c r="N8" s="56" t="str">
        <f>IF(M8&lt;4,"F",IF(M8&lt;5.5,"D",IF(M8&lt;7,"C",IF(M8&lt;8.5,"B","A"))))</f>
        <v>F</v>
      </c>
      <c r="O8" s="57" t="str">
        <f>IF(N8="A","4.0",IF(N8="B","3.0",IF(N8="C","2.0",IF(N8="D","1.0","0"))))</f>
        <v>0</v>
      </c>
      <c r="P8" s="10"/>
      <c r="Q8" s="11"/>
      <c r="R8" s="63">
        <f>P8*0.4+Q8*0.6</f>
        <v>0</v>
      </c>
      <c r="S8" s="56" t="str">
        <f>IF(R8&lt;4,"F",IF(R8&lt;5.5,"D",IF(R8&lt;7,"C",IF(R8&lt;8.5,"B","A"))))</f>
        <v>F</v>
      </c>
      <c r="T8" s="57" t="str">
        <f>IF(S8="A","4.0",IF(S8="B","3.0",IF(S8="C","2.0",IF(S8="D","1.0","0"))))</f>
        <v>0</v>
      </c>
    </row>
    <row r="9" spans="1:20" ht="18" customHeight="1">
      <c r="A9" s="6">
        <v>2</v>
      </c>
      <c r="B9" s="35" t="s">
        <v>356</v>
      </c>
      <c r="C9" s="22" t="s">
        <v>357</v>
      </c>
      <c r="D9" s="21" t="s">
        <v>358</v>
      </c>
      <c r="E9" s="64">
        <f t="shared" si="0"/>
        <v>0</v>
      </c>
      <c r="F9" s="10"/>
      <c r="G9" s="11"/>
      <c r="H9" s="63">
        <f aca="true" t="shared" si="1" ref="H9:H14">F9*0.4+G9*0.6</f>
        <v>0</v>
      </c>
      <c r="I9" s="56" t="str">
        <f aca="true" t="shared" si="2" ref="I9:I14">IF(H9&lt;4,"F",IF(H9&lt;5.5,"D",IF(H9&lt;7,"C",IF(H9&lt;8.5,"B","A"))))</f>
        <v>F</v>
      </c>
      <c r="J9" s="57" t="str">
        <f aca="true" t="shared" si="3" ref="J9:J14">IF(I9="A","4.0",IF(I9="B","3.0",IF(I9="C","2.0",IF(I9="D","1.0","0"))))</f>
        <v>0</v>
      </c>
      <c r="K9" s="10"/>
      <c r="L9" s="11"/>
      <c r="M9" s="63">
        <f aca="true" t="shared" si="4" ref="M9:M14">K9*0.4+L9*0.6</f>
        <v>0</v>
      </c>
      <c r="N9" s="56" t="str">
        <f aca="true" t="shared" si="5" ref="N9:N14">IF(M9&lt;4,"F",IF(M9&lt;5.5,"D",IF(M9&lt;7,"C",IF(M9&lt;8.5,"B","A"))))</f>
        <v>F</v>
      </c>
      <c r="O9" s="57" t="str">
        <f aca="true" t="shared" si="6" ref="O9:O14">IF(N9="A","4.0",IF(N9="B","3.0",IF(N9="C","2.0",IF(N9="D","1.0","0"))))</f>
        <v>0</v>
      </c>
      <c r="P9" s="10"/>
      <c r="Q9" s="11"/>
      <c r="R9" s="63">
        <f aca="true" t="shared" si="7" ref="R9:R14">P9*0.4+Q9*0.6</f>
        <v>0</v>
      </c>
      <c r="S9" s="56" t="str">
        <f aca="true" t="shared" si="8" ref="S9:S14">IF(R9&lt;4,"F",IF(R9&lt;5.5,"D",IF(R9&lt;7,"C",IF(R9&lt;8.5,"B","A"))))</f>
        <v>F</v>
      </c>
      <c r="T9" s="57" t="str">
        <f aca="true" t="shared" si="9" ref="T9:T14">IF(S9="A","4.0",IF(S9="B","3.0",IF(S9="C","2.0",IF(S9="D","1.0","0"))))</f>
        <v>0</v>
      </c>
    </row>
    <row r="10" spans="1:20" ht="18" customHeight="1">
      <c r="A10" s="6">
        <v>3</v>
      </c>
      <c r="B10" s="35" t="s">
        <v>359</v>
      </c>
      <c r="C10" s="22" t="s">
        <v>360</v>
      </c>
      <c r="D10" s="21" t="s">
        <v>361</v>
      </c>
      <c r="E10" s="64">
        <f t="shared" si="0"/>
        <v>0</v>
      </c>
      <c r="F10" s="10"/>
      <c r="G10" s="11"/>
      <c r="H10" s="63">
        <f t="shared" si="1"/>
        <v>0</v>
      </c>
      <c r="I10" s="56" t="str">
        <f t="shared" si="2"/>
        <v>F</v>
      </c>
      <c r="J10" s="57" t="str">
        <f t="shared" si="3"/>
        <v>0</v>
      </c>
      <c r="K10" s="10"/>
      <c r="L10" s="11"/>
      <c r="M10" s="63">
        <f t="shared" si="4"/>
        <v>0</v>
      </c>
      <c r="N10" s="56" t="str">
        <f t="shared" si="5"/>
        <v>F</v>
      </c>
      <c r="O10" s="57" t="str">
        <f t="shared" si="6"/>
        <v>0</v>
      </c>
      <c r="P10" s="10"/>
      <c r="Q10" s="11"/>
      <c r="R10" s="63">
        <f t="shared" si="7"/>
        <v>0</v>
      </c>
      <c r="S10" s="56" t="str">
        <f t="shared" si="8"/>
        <v>F</v>
      </c>
      <c r="T10" s="57" t="str">
        <f t="shared" si="9"/>
        <v>0</v>
      </c>
    </row>
    <row r="11" spans="1:20" ht="18" customHeight="1">
      <c r="A11" s="6">
        <v>4</v>
      </c>
      <c r="B11" s="35" t="s">
        <v>362</v>
      </c>
      <c r="C11" s="22" t="s">
        <v>363</v>
      </c>
      <c r="D11" s="21" t="s">
        <v>364</v>
      </c>
      <c r="E11" s="64">
        <f t="shared" si="0"/>
        <v>0</v>
      </c>
      <c r="F11" s="10"/>
      <c r="G11" s="11"/>
      <c r="H11" s="63">
        <f t="shared" si="1"/>
        <v>0</v>
      </c>
      <c r="I11" s="56" t="str">
        <f t="shared" si="2"/>
        <v>F</v>
      </c>
      <c r="J11" s="57" t="str">
        <f t="shared" si="3"/>
        <v>0</v>
      </c>
      <c r="K11" s="10"/>
      <c r="L11" s="11"/>
      <c r="M11" s="63">
        <f t="shared" si="4"/>
        <v>0</v>
      </c>
      <c r="N11" s="56" t="str">
        <f t="shared" si="5"/>
        <v>F</v>
      </c>
      <c r="O11" s="57" t="str">
        <f t="shared" si="6"/>
        <v>0</v>
      </c>
      <c r="P11" s="10"/>
      <c r="Q11" s="11"/>
      <c r="R11" s="63">
        <f t="shared" si="7"/>
        <v>0</v>
      </c>
      <c r="S11" s="56" t="str">
        <f t="shared" si="8"/>
        <v>F</v>
      </c>
      <c r="T11" s="57" t="str">
        <f t="shared" si="9"/>
        <v>0</v>
      </c>
    </row>
    <row r="12" spans="1:20" ht="18" customHeight="1">
      <c r="A12" s="6">
        <v>5</v>
      </c>
      <c r="B12" s="35" t="s">
        <v>365</v>
      </c>
      <c r="C12" s="22" t="s">
        <v>366</v>
      </c>
      <c r="D12" s="21" t="s">
        <v>367</v>
      </c>
      <c r="E12" s="64">
        <f t="shared" si="0"/>
        <v>1.75</v>
      </c>
      <c r="F12" s="10">
        <v>8.7</v>
      </c>
      <c r="G12" s="11">
        <v>8</v>
      </c>
      <c r="H12" s="63">
        <f t="shared" si="1"/>
        <v>8.28</v>
      </c>
      <c r="I12" s="56" t="str">
        <f t="shared" si="2"/>
        <v>B</v>
      </c>
      <c r="J12" s="57" t="str">
        <f t="shared" si="3"/>
        <v>3.0</v>
      </c>
      <c r="K12" s="10">
        <v>8.3</v>
      </c>
      <c r="L12" s="11">
        <v>9</v>
      </c>
      <c r="M12" s="63">
        <f t="shared" si="4"/>
        <v>8.719999999999999</v>
      </c>
      <c r="N12" s="56" t="str">
        <f t="shared" si="5"/>
        <v>A</v>
      </c>
      <c r="O12" s="57" t="str">
        <f t="shared" si="6"/>
        <v>4.0</v>
      </c>
      <c r="P12" s="10"/>
      <c r="Q12" s="11"/>
      <c r="R12" s="63">
        <f t="shared" si="7"/>
        <v>0</v>
      </c>
      <c r="S12" s="56" t="str">
        <f t="shared" si="8"/>
        <v>F</v>
      </c>
      <c r="T12" s="57" t="str">
        <f t="shared" si="9"/>
        <v>0</v>
      </c>
    </row>
    <row r="13" spans="1:20" ht="18" customHeight="1">
      <c r="A13" s="6">
        <v>6</v>
      </c>
      <c r="B13" s="35" t="s">
        <v>368</v>
      </c>
      <c r="C13" s="22" t="s">
        <v>369</v>
      </c>
      <c r="D13" s="21" t="s">
        <v>370</v>
      </c>
      <c r="E13" s="64">
        <f t="shared" si="0"/>
        <v>2.25</v>
      </c>
      <c r="F13" s="10">
        <v>5</v>
      </c>
      <c r="G13" s="11">
        <v>8</v>
      </c>
      <c r="H13" s="63">
        <f t="shared" si="1"/>
        <v>6.8</v>
      </c>
      <c r="I13" s="56" t="str">
        <f t="shared" si="2"/>
        <v>C</v>
      </c>
      <c r="J13" s="57" t="str">
        <f t="shared" si="3"/>
        <v>2.0</v>
      </c>
      <c r="K13" s="10">
        <v>7.8</v>
      </c>
      <c r="L13" s="11">
        <v>8</v>
      </c>
      <c r="M13" s="63">
        <f t="shared" si="4"/>
        <v>7.92</v>
      </c>
      <c r="N13" s="56" t="str">
        <f t="shared" si="5"/>
        <v>B</v>
      </c>
      <c r="O13" s="57" t="str">
        <f t="shared" si="6"/>
        <v>3.0</v>
      </c>
      <c r="P13" s="10">
        <v>6.6</v>
      </c>
      <c r="Q13" s="11">
        <v>7</v>
      </c>
      <c r="R13" s="63">
        <f t="shared" si="7"/>
        <v>6.84</v>
      </c>
      <c r="S13" s="56" t="str">
        <f t="shared" si="8"/>
        <v>C</v>
      </c>
      <c r="T13" s="57" t="str">
        <f t="shared" si="9"/>
        <v>2.0</v>
      </c>
    </row>
    <row r="14" spans="1:20" ht="18" customHeight="1">
      <c r="A14" s="6">
        <v>7</v>
      </c>
      <c r="B14" s="35" t="s">
        <v>404</v>
      </c>
      <c r="C14" s="22" t="s">
        <v>402</v>
      </c>
      <c r="D14" s="21" t="s">
        <v>403</v>
      </c>
      <c r="E14" s="64">
        <f t="shared" si="0"/>
        <v>0</v>
      </c>
      <c r="F14" s="10"/>
      <c r="G14" s="11"/>
      <c r="H14" s="63">
        <f t="shared" si="1"/>
        <v>0</v>
      </c>
      <c r="I14" s="56" t="str">
        <f t="shared" si="2"/>
        <v>F</v>
      </c>
      <c r="J14" s="57" t="str">
        <f t="shared" si="3"/>
        <v>0</v>
      </c>
      <c r="K14" s="10"/>
      <c r="L14" s="11"/>
      <c r="M14" s="63">
        <f t="shared" si="4"/>
        <v>0</v>
      </c>
      <c r="N14" s="56" t="str">
        <f t="shared" si="5"/>
        <v>F</v>
      </c>
      <c r="O14" s="57" t="str">
        <f t="shared" si="6"/>
        <v>0</v>
      </c>
      <c r="P14" s="10"/>
      <c r="Q14" s="11"/>
      <c r="R14" s="63">
        <f t="shared" si="7"/>
        <v>0</v>
      </c>
      <c r="S14" s="56" t="str">
        <f t="shared" si="8"/>
        <v>F</v>
      </c>
      <c r="T14" s="57" t="str">
        <f t="shared" si="9"/>
        <v>0</v>
      </c>
    </row>
    <row r="15" spans="11:20" ht="12.75">
      <c r="K15" s="91" t="s">
        <v>488</v>
      </c>
      <c r="L15" s="91"/>
      <c r="M15" s="91"/>
      <c r="N15" s="91"/>
      <c r="O15" s="91"/>
      <c r="P15" s="91"/>
      <c r="Q15" s="91"/>
      <c r="R15" s="91"/>
      <c r="S15" s="91"/>
      <c r="T15" s="91"/>
    </row>
    <row r="16" spans="11:20" ht="12.75">
      <c r="K16" s="90" t="s">
        <v>432</v>
      </c>
      <c r="L16" s="90"/>
      <c r="M16" s="90"/>
      <c r="N16" s="90"/>
      <c r="O16" s="90"/>
      <c r="P16" s="90"/>
      <c r="Q16" s="90"/>
      <c r="R16" s="90"/>
      <c r="S16" s="90"/>
      <c r="T16" s="90"/>
    </row>
    <row r="22" spans="13:15" ht="12.75">
      <c r="M22" s="3"/>
      <c r="N22" s="3"/>
      <c r="O22" s="3"/>
    </row>
  </sheetData>
  <sheetProtection/>
  <mergeCells count="13">
    <mergeCell ref="F5:J5"/>
    <mergeCell ref="F6:J6"/>
    <mergeCell ref="A4:E4"/>
    <mergeCell ref="A5:A6"/>
    <mergeCell ref="B5:B6"/>
    <mergeCell ref="C5:C6"/>
    <mergeCell ref="D5:D6"/>
    <mergeCell ref="K5:O5"/>
    <mergeCell ref="K15:T15"/>
    <mergeCell ref="K16:T16"/>
    <mergeCell ref="P6:T6"/>
    <mergeCell ref="K6:O6"/>
    <mergeCell ref="P5:T5"/>
  </mergeCells>
  <printOptions/>
  <pageMargins left="0.17" right="0.2" top="0.24" bottom="0.21" header="0.2" footer="0.19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9"/>
  <sheetViews>
    <sheetView zoomScalePageLayoutView="0" workbookViewId="0" topLeftCell="G10">
      <selection activeCell="AE25" sqref="AE25"/>
    </sheetView>
  </sheetViews>
  <sheetFormatPr defaultColWidth="9.140625" defaultRowHeight="12.75"/>
  <cols>
    <col min="1" max="1" width="4.7109375" style="2" customWidth="1"/>
    <col min="2" max="2" width="14.57421875" style="2" customWidth="1"/>
    <col min="3" max="3" width="20.7109375" style="2" customWidth="1"/>
    <col min="4" max="4" width="12.00390625" style="2" customWidth="1"/>
    <col min="5" max="5" width="6.140625" style="2" customWidth="1"/>
    <col min="6" max="45" width="4.140625" style="2" customWidth="1"/>
    <col min="46" max="50" width="4.8515625" style="2" customWidth="1"/>
    <col min="51" max="16384" width="9.140625" style="2" customWidth="1"/>
  </cols>
  <sheetData>
    <row r="1" s="66" customFormat="1" ht="16.5" customHeight="1">
      <c r="A1" s="66" t="s">
        <v>0</v>
      </c>
    </row>
    <row r="2" spans="1:17" s="66" customFormat="1" ht="16.5" customHeight="1">
      <c r="A2" s="65" t="s">
        <v>432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32" s="66" customFormat="1" ht="16.5" customHeight="1">
      <c r="A3" s="65" t="s">
        <v>434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AE3" s="65"/>
      <c r="AF3" s="65"/>
    </row>
    <row r="4" spans="1:17" s="3" customFormat="1" ht="21" customHeight="1">
      <c r="A4" s="86" t="s">
        <v>411</v>
      </c>
      <c r="B4" s="86"/>
      <c r="C4" s="86"/>
      <c r="D4" s="86"/>
      <c r="E4" s="86"/>
      <c r="F4" s="86"/>
      <c r="L4" s="4"/>
      <c r="P4" s="4"/>
      <c r="Q4" s="4"/>
    </row>
    <row r="5" spans="1:50" ht="21.75" customHeight="1">
      <c r="A5" s="87" t="s">
        <v>3</v>
      </c>
      <c r="B5" s="87" t="s">
        <v>1</v>
      </c>
      <c r="C5" s="87" t="s">
        <v>4</v>
      </c>
      <c r="D5" s="87" t="s">
        <v>2</v>
      </c>
      <c r="E5" s="7" t="s">
        <v>8</v>
      </c>
      <c r="F5" s="83" t="s">
        <v>455</v>
      </c>
      <c r="G5" s="84"/>
      <c r="H5" s="84"/>
      <c r="I5" s="84"/>
      <c r="J5" s="85"/>
      <c r="K5" s="83" t="s">
        <v>456</v>
      </c>
      <c r="L5" s="84"/>
      <c r="M5" s="84"/>
      <c r="N5" s="84"/>
      <c r="O5" s="85"/>
      <c r="P5" s="83" t="s">
        <v>425</v>
      </c>
      <c r="Q5" s="84"/>
      <c r="R5" s="84"/>
      <c r="S5" s="84"/>
      <c r="T5" s="85"/>
      <c r="U5" s="83" t="s">
        <v>457</v>
      </c>
      <c r="V5" s="84"/>
      <c r="W5" s="84"/>
      <c r="X5" s="84"/>
      <c r="Y5" s="85"/>
      <c r="Z5" s="83" t="s">
        <v>458</v>
      </c>
      <c r="AA5" s="84"/>
      <c r="AB5" s="84"/>
      <c r="AC5" s="84"/>
      <c r="AD5" s="85"/>
      <c r="AE5" s="83" t="s">
        <v>459</v>
      </c>
      <c r="AF5" s="84"/>
      <c r="AG5" s="84"/>
      <c r="AH5" s="84"/>
      <c r="AI5" s="85"/>
      <c r="AJ5" s="83" t="s">
        <v>460</v>
      </c>
      <c r="AK5" s="84"/>
      <c r="AL5" s="84"/>
      <c r="AM5" s="84"/>
      <c r="AN5" s="85"/>
      <c r="AO5" s="83" t="s">
        <v>444</v>
      </c>
      <c r="AP5" s="84"/>
      <c r="AQ5" s="84"/>
      <c r="AR5" s="84"/>
      <c r="AS5" s="85"/>
      <c r="AT5" s="47"/>
      <c r="AU5" s="47"/>
      <c r="AV5" s="47"/>
      <c r="AW5" s="47"/>
      <c r="AX5" s="47"/>
    </row>
    <row r="6" spans="1:50" ht="21.75" customHeight="1">
      <c r="A6" s="89"/>
      <c r="B6" s="89"/>
      <c r="C6" s="89"/>
      <c r="D6" s="89"/>
      <c r="E6" s="7">
        <f>SUM(F6:AS6)</f>
        <v>19</v>
      </c>
      <c r="F6" s="83">
        <v>2</v>
      </c>
      <c r="G6" s="84"/>
      <c r="H6" s="84"/>
      <c r="I6" s="84"/>
      <c r="J6" s="85"/>
      <c r="K6" s="83">
        <v>3</v>
      </c>
      <c r="L6" s="84"/>
      <c r="M6" s="84"/>
      <c r="N6" s="84"/>
      <c r="O6" s="85"/>
      <c r="P6" s="83">
        <v>2</v>
      </c>
      <c r="Q6" s="84"/>
      <c r="R6" s="84"/>
      <c r="S6" s="84"/>
      <c r="T6" s="85"/>
      <c r="U6" s="83">
        <v>3</v>
      </c>
      <c r="V6" s="84"/>
      <c r="W6" s="84"/>
      <c r="X6" s="84"/>
      <c r="Y6" s="85"/>
      <c r="Z6" s="83">
        <v>2</v>
      </c>
      <c r="AA6" s="84"/>
      <c r="AB6" s="84"/>
      <c r="AC6" s="84"/>
      <c r="AD6" s="85"/>
      <c r="AE6" s="83">
        <v>2</v>
      </c>
      <c r="AF6" s="84"/>
      <c r="AG6" s="84"/>
      <c r="AH6" s="84"/>
      <c r="AI6" s="85"/>
      <c r="AJ6" s="83">
        <v>3</v>
      </c>
      <c r="AK6" s="84"/>
      <c r="AL6" s="84"/>
      <c r="AM6" s="84"/>
      <c r="AN6" s="85"/>
      <c r="AO6" s="83">
        <v>2</v>
      </c>
      <c r="AP6" s="84"/>
      <c r="AQ6" s="84"/>
      <c r="AR6" s="84"/>
      <c r="AS6" s="85"/>
      <c r="AT6" s="47"/>
      <c r="AU6" s="47"/>
      <c r="AV6" s="47"/>
      <c r="AW6" s="47"/>
      <c r="AX6" s="47"/>
    </row>
    <row r="7" spans="1:50" ht="21.75" customHeight="1">
      <c r="A7" s="7"/>
      <c r="B7" s="7"/>
      <c r="C7" s="7"/>
      <c r="D7" s="7"/>
      <c r="E7" s="7"/>
      <c r="F7" s="5" t="s">
        <v>5</v>
      </c>
      <c r="G7" s="5" t="s">
        <v>6</v>
      </c>
      <c r="H7" s="5" t="s">
        <v>7</v>
      </c>
      <c r="I7" s="5" t="s">
        <v>9</v>
      </c>
      <c r="J7" s="5" t="s">
        <v>10</v>
      </c>
      <c r="K7" s="5" t="s">
        <v>5</v>
      </c>
      <c r="L7" s="5" t="s">
        <v>6</v>
      </c>
      <c r="M7" s="5" t="s">
        <v>7</v>
      </c>
      <c r="N7" s="5" t="s">
        <v>9</v>
      </c>
      <c r="O7" s="5" t="s">
        <v>10</v>
      </c>
      <c r="P7" s="5" t="s">
        <v>5</v>
      </c>
      <c r="Q7" s="5" t="s">
        <v>6</v>
      </c>
      <c r="R7" s="5" t="s">
        <v>7</v>
      </c>
      <c r="S7" s="5" t="s">
        <v>9</v>
      </c>
      <c r="T7" s="5" t="s">
        <v>10</v>
      </c>
      <c r="U7" s="5" t="s">
        <v>5</v>
      </c>
      <c r="V7" s="5" t="s">
        <v>6</v>
      </c>
      <c r="W7" s="5" t="s">
        <v>7</v>
      </c>
      <c r="X7" s="5" t="s">
        <v>9</v>
      </c>
      <c r="Y7" s="5" t="s">
        <v>10</v>
      </c>
      <c r="Z7" s="5" t="s">
        <v>5</v>
      </c>
      <c r="AA7" s="5" t="s">
        <v>6</v>
      </c>
      <c r="AB7" s="5" t="s">
        <v>7</v>
      </c>
      <c r="AC7" s="5" t="s">
        <v>9</v>
      </c>
      <c r="AD7" s="5" t="s">
        <v>10</v>
      </c>
      <c r="AE7" s="5" t="s">
        <v>5</v>
      </c>
      <c r="AF7" s="5" t="s">
        <v>6</v>
      </c>
      <c r="AG7" s="5" t="s">
        <v>7</v>
      </c>
      <c r="AH7" s="5" t="s">
        <v>9</v>
      </c>
      <c r="AI7" s="5" t="s">
        <v>10</v>
      </c>
      <c r="AJ7" s="5" t="s">
        <v>5</v>
      </c>
      <c r="AK7" s="5" t="s">
        <v>6</v>
      </c>
      <c r="AL7" s="5" t="s">
        <v>7</v>
      </c>
      <c r="AM7" s="5" t="s">
        <v>9</v>
      </c>
      <c r="AN7" s="5" t="s">
        <v>10</v>
      </c>
      <c r="AO7" s="5" t="s">
        <v>5</v>
      </c>
      <c r="AP7" s="5" t="s">
        <v>6</v>
      </c>
      <c r="AQ7" s="5" t="s">
        <v>7</v>
      </c>
      <c r="AR7" s="5" t="s">
        <v>9</v>
      </c>
      <c r="AS7" s="5" t="s">
        <v>10</v>
      </c>
      <c r="AT7" s="47"/>
      <c r="AU7" s="47"/>
      <c r="AV7" s="47"/>
      <c r="AW7" s="47"/>
      <c r="AX7" s="47"/>
    </row>
    <row r="8" spans="1:50" ht="18" customHeight="1">
      <c r="A8" s="6">
        <v>1</v>
      </c>
      <c r="B8" s="34" t="s">
        <v>227</v>
      </c>
      <c r="C8" s="19" t="s">
        <v>228</v>
      </c>
      <c r="D8" s="21" t="s">
        <v>229</v>
      </c>
      <c r="E8" s="64">
        <f>(J8*$F$6+O8*$K$6+T8*$P$6+Y8*$U$6+AD8*$Z$6+AI8*$AE$6+AN8*$AJ$6+AS8*$AO$6)/$E$6</f>
        <v>1.894736842105263</v>
      </c>
      <c r="F8" s="10">
        <v>0</v>
      </c>
      <c r="G8" s="11">
        <v>0</v>
      </c>
      <c r="H8" s="63">
        <f>F8*0.4+G8*0.6</f>
        <v>0</v>
      </c>
      <c r="I8" s="56" t="str">
        <f>IF(H8&lt;4,"F",IF(H8&lt;5.5,"D",IF(H8&lt;7,"C",IF(H8&lt;8.5,"B","A"))))</f>
        <v>F</v>
      </c>
      <c r="J8" s="57" t="str">
        <f>IF(I8="A","4.0",IF(I8="B","3.0",IF(I8="C","2.0",IF(I8="D","1.0","0"))))</f>
        <v>0</v>
      </c>
      <c r="K8" s="10">
        <v>6.6</v>
      </c>
      <c r="L8" s="11">
        <v>6</v>
      </c>
      <c r="M8" s="63">
        <f>K8*0.4+L8*0.6</f>
        <v>6.24</v>
      </c>
      <c r="N8" s="56" t="str">
        <f>IF(M8&lt;4,"F",IF(M8&lt;5.5,"D",IF(M8&lt;7,"C",IF(M8&lt;8.5,"B","A"))))</f>
        <v>C</v>
      </c>
      <c r="O8" s="57" t="str">
        <f>IF(N8="A","4.0",IF(N8="B","3.0",IF(N8="C","2.0",IF(N8="D","1.0","0"))))</f>
        <v>2.0</v>
      </c>
      <c r="P8" s="10">
        <v>7</v>
      </c>
      <c r="Q8" s="11">
        <v>6</v>
      </c>
      <c r="R8" s="63">
        <f>P8*0.4+Q8*0.6</f>
        <v>6.4</v>
      </c>
      <c r="S8" s="56" t="str">
        <f>IF(R8&lt;4,"F",IF(R8&lt;5.5,"D",IF(R8&lt;7,"C",IF(R8&lt;8.5,"B","A"))))</f>
        <v>C</v>
      </c>
      <c r="T8" s="57" t="str">
        <f>IF(S8="A","4.0",IF(S8="B","3.0",IF(S8="C","2.0",IF(S8="D","1.0","0"))))</f>
        <v>2.0</v>
      </c>
      <c r="U8" s="10">
        <v>5.6</v>
      </c>
      <c r="V8" s="11">
        <v>6</v>
      </c>
      <c r="W8" s="63">
        <f>U8*0.4+V8*0.6</f>
        <v>5.84</v>
      </c>
      <c r="X8" s="56" t="str">
        <f>IF(W8&lt;4,"F",IF(W8&lt;5.5,"D",IF(W8&lt;7,"C",IF(W8&lt;8.5,"B","A"))))</f>
        <v>C</v>
      </c>
      <c r="Y8" s="57" t="str">
        <f>IF(X8="A","4.0",IF(X8="B","3.0",IF(X8="C","2.0",IF(X8="D","1.0","0"))))</f>
        <v>2.0</v>
      </c>
      <c r="Z8" s="10">
        <v>6</v>
      </c>
      <c r="AA8" s="11">
        <v>6</v>
      </c>
      <c r="AB8" s="63">
        <f>Z8*0.4+AA8*0.6</f>
        <v>6</v>
      </c>
      <c r="AC8" s="56" t="str">
        <f>IF(AB8&lt;4,"F",IF(AB8&lt;5.5,"D",IF(AB8&lt;7,"C",IF(AB8&lt;8.5,"B","A"))))</f>
        <v>C</v>
      </c>
      <c r="AD8" s="57" t="str">
        <f>IF(AC8="A","4.0",IF(AC8="B","3.0",IF(AC8="C","2.0",IF(AC8="D","1.0","0"))))</f>
        <v>2.0</v>
      </c>
      <c r="AE8" s="10">
        <v>5</v>
      </c>
      <c r="AF8" s="11">
        <v>7</v>
      </c>
      <c r="AG8" s="63">
        <f>AE8*0.4+AF8*0.6</f>
        <v>6.2</v>
      </c>
      <c r="AH8" s="56" t="str">
        <f>IF(AG8&lt;4,"F",IF(AG8&lt;5.5,"D",IF(AG8&lt;7,"C",IF(AG8&lt;8.5,"B","A"))))</f>
        <v>C</v>
      </c>
      <c r="AI8" s="57" t="str">
        <f>IF(AH8="A","4.0",IF(AH8="B","3.0",IF(AH8="C","2.0",IF(AH8="D","1.0","0"))))</f>
        <v>2.0</v>
      </c>
      <c r="AJ8" s="10">
        <v>6</v>
      </c>
      <c r="AK8" s="58">
        <v>7</v>
      </c>
      <c r="AL8" s="63">
        <f>AJ8*0.4+AK8*0.6</f>
        <v>6.6000000000000005</v>
      </c>
      <c r="AM8" s="56" t="str">
        <f>IF(AL8&lt;4,"F",IF(AL8&lt;5.5,"D",IF(AL8&lt;7,"C",IF(AL8&lt;8.5,"B","A"))))</f>
        <v>C</v>
      </c>
      <c r="AN8" s="57" t="str">
        <f>IF(AM8="A","4.0",IF(AM8="B","3.0",IF(AM8="C","2.0",IF(AM8="D","1.0","0"))))</f>
        <v>2.0</v>
      </c>
      <c r="AO8" s="10">
        <v>7</v>
      </c>
      <c r="AP8" s="61">
        <v>8</v>
      </c>
      <c r="AQ8" s="63">
        <f>AO8*0.4+AP8*0.6</f>
        <v>7.6</v>
      </c>
      <c r="AR8" s="56" t="str">
        <f>IF(AQ8&lt;4,"F",IF(AQ8&lt;5.5,"D",IF(AQ8&lt;7,"C",IF(AQ8&lt;8.5,"B","A"))))</f>
        <v>B</v>
      </c>
      <c r="AS8" s="57" t="str">
        <f>IF(AR8="A","4.0",IF(AR8="B","3.0",IF(AR8="C","2.0",IF(AR8="D","1.0","0"))))</f>
        <v>3.0</v>
      </c>
      <c r="AT8" s="48"/>
      <c r="AU8" s="48"/>
      <c r="AV8" s="48"/>
      <c r="AW8" s="48"/>
      <c r="AX8" s="48"/>
    </row>
    <row r="9" spans="1:50" ht="18" customHeight="1">
      <c r="A9" s="6">
        <v>2</v>
      </c>
      <c r="B9" s="34" t="s">
        <v>233</v>
      </c>
      <c r="C9" s="19" t="s">
        <v>234</v>
      </c>
      <c r="D9" s="21" t="s">
        <v>235</v>
      </c>
      <c r="E9" s="64">
        <f>(J9*$F$6+O9*$K$6+T9*$P$6+Y9*$U$6+AD9*$Z$6+AI9*$AE$6+AN9*$AJ$6+AS9*$AO$6)/$E$6</f>
        <v>2.526315789473684</v>
      </c>
      <c r="F9" s="10">
        <v>6.8</v>
      </c>
      <c r="G9" s="11">
        <v>3</v>
      </c>
      <c r="H9" s="63">
        <f>F9*0.4+G9*0.6</f>
        <v>4.52</v>
      </c>
      <c r="I9" s="56" t="str">
        <f>IF(H9&lt;4,"F",IF(H9&lt;5.5,"D",IF(H9&lt;7,"C",IF(H9&lt;8.5,"B","A"))))</f>
        <v>D</v>
      </c>
      <c r="J9" s="57" t="str">
        <f>IF(I9="A","4.0",IF(I9="B","3.0",IF(I9="C","2.0",IF(I9="D","1.0","0"))))</f>
        <v>1.0</v>
      </c>
      <c r="K9" s="10">
        <v>7.2</v>
      </c>
      <c r="L9" s="11">
        <v>7</v>
      </c>
      <c r="M9" s="63">
        <f>K9*0.4+L9*0.6</f>
        <v>7.08</v>
      </c>
      <c r="N9" s="56" t="str">
        <f>IF(M9&lt;4,"F",IF(M9&lt;5.5,"D",IF(M9&lt;7,"C",IF(M9&lt;8.5,"B","A"))))</f>
        <v>B</v>
      </c>
      <c r="O9" s="57" t="str">
        <f>IF(N9="A","4.0",IF(N9="B","3.0",IF(N9="C","2.0",IF(N9="D","1.0","0"))))</f>
        <v>3.0</v>
      </c>
      <c r="P9" s="10">
        <v>8</v>
      </c>
      <c r="Q9" s="11">
        <v>8</v>
      </c>
      <c r="R9" s="63">
        <f>P9*0.4+Q9*0.6</f>
        <v>8</v>
      </c>
      <c r="S9" s="56" t="str">
        <f>IF(R9&lt;4,"F",IF(R9&lt;5.5,"D",IF(R9&lt;7,"C",IF(R9&lt;8.5,"B","A"))))</f>
        <v>B</v>
      </c>
      <c r="T9" s="57" t="str">
        <f>IF(S9="A","4.0",IF(S9="B","3.0",IF(S9="C","2.0",IF(S9="D","1.0","0"))))</f>
        <v>3.0</v>
      </c>
      <c r="U9" s="10">
        <v>6.6</v>
      </c>
      <c r="V9" s="11">
        <v>6</v>
      </c>
      <c r="W9" s="63">
        <f>U9*0.4+V9*0.6</f>
        <v>6.24</v>
      </c>
      <c r="X9" s="56" t="str">
        <f>IF(W9&lt;4,"F",IF(W9&lt;5.5,"D",IF(W9&lt;7,"C",IF(W9&lt;8.5,"B","A"))))</f>
        <v>C</v>
      </c>
      <c r="Y9" s="57" t="str">
        <f>IF(X9="A","4.0",IF(X9="B","3.0",IF(X9="C","2.0",IF(X9="D","1.0","0"))))</f>
        <v>2.0</v>
      </c>
      <c r="Z9" s="10">
        <v>7</v>
      </c>
      <c r="AA9" s="11">
        <v>6</v>
      </c>
      <c r="AB9" s="63">
        <f>Z9*0.4+AA9*0.6</f>
        <v>6.4</v>
      </c>
      <c r="AC9" s="56" t="str">
        <f>IF(AB9&lt;4,"F",IF(AB9&lt;5.5,"D",IF(AB9&lt;7,"C",IF(AB9&lt;8.5,"B","A"))))</f>
        <v>C</v>
      </c>
      <c r="AD9" s="57" t="str">
        <f>IF(AC9="A","4.0",IF(AC9="B","3.0",IF(AC9="C","2.0",IF(AC9="D","1.0","0"))))</f>
        <v>2.0</v>
      </c>
      <c r="AE9" s="10">
        <v>8</v>
      </c>
      <c r="AF9" s="11">
        <v>7</v>
      </c>
      <c r="AG9" s="63">
        <f>AE9*0.4+AF9*0.6</f>
        <v>7.4</v>
      </c>
      <c r="AH9" s="56" t="str">
        <f>IF(AG9&lt;4,"F",IF(AG9&lt;5.5,"D",IF(AG9&lt;7,"C",IF(AG9&lt;8.5,"B","A"))))</f>
        <v>B</v>
      </c>
      <c r="AI9" s="57" t="str">
        <f>IF(AH9="A","4.0",IF(AH9="B","3.0",IF(AH9="C","2.0",IF(AH9="D","1.0","0"))))</f>
        <v>3.0</v>
      </c>
      <c r="AJ9" s="10">
        <v>7</v>
      </c>
      <c r="AK9" s="58">
        <v>7</v>
      </c>
      <c r="AL9" s="63">
        <f>AJ9*0.4+AK9*0.6</f>
        <v>7</v>
      </c>
      <c r="AM9" s="56" t="str">
        <f>IF(AL9&lt;4,"F",IF(AL9&lt;5.5,"D",IF(AL9&lt;7,"C",IF(AL9&lt;8.5,"B","A"))))</f>
        <v>B</v>
      </c>
      <c r="AN9" s="57" t="str">
        <f>IF(AM9="A","4.0",IF(AM9="B","3.0",IF(AM9="C","2.0",IF(AM9="D","1.0","0"))))</f>
        <v>3.0</v>
      </c>
      <c r="AO9" s="10">
        <v>7</v>
      </c>
      <c r="AP9" s="61">
        <v>7</v>
      </c>
      <c r="AQ9" s="63">
        <f>AO9*0.4+AP9*0.6</f>
        <v>7</v>
      </c>
      <c r="AR9" s="56" t="str">
        <f>IF(AQ9&lt;4,"F",IF(AQ9&lt;5.5,"D",IF(AQ9&lt;7,"C",IF(AQ9&lt;8.5,"B","A"))))</f>
        <v>B</v>
      </c>
      <c r="AS9" s="57" t="str">
        <f>IF(AR9="A","4.0",IF(AR9="B","3.0",IF(AR9="C","2.0",IF(AR9="D","1.0","0"))))</f>
        <v>3.0</v>
      </c>
      <c r="AT9" s="48"/>
      <c r="AU9" s="48"/>
      <c r="AV9" s="48"/>
      <c r="AW9" s="48"/>
      <c r="AX9" s="48"/>
    </row>
    <row r="10" spans="1:50" ht="18" customHeight="1">
      <c r="A10" s="6">
        <v>3</v>
      </c>
      <c r="B10" s="34" t="s">
        <v>236</v>
      </c>
      <c r="C10" s="19" t="s">
        <v>237</v>
      </c>
      <c r="D10" s="21" t="s">
        <v>238</v>
      </c>
      <c r="E10" s="64">
        <f>(J10*$F$6+O10*$K$6+T10*$P$6+Y10*$U$6+AD10*$Z$6+AI10*$AE$6+AN10*$AJ$6+AS10*$AO$6)/$E$6</f>
        <v>2.526315789473684</v>
      </c>
      <c r="F10" s="10">
        <v>6.2</v>
      </c>
      <c r="G10" s="11">
        <v>3</v>
      </c>
      <c r="H10" s="63">
        <f>F10*0.4+G10*0.6</f>
        <v>4.28</v>
      </c>
      <c r="I10" s="56" t="str">
        <f>IF(H10&lt;4,"F",IF(H10&lt;5.5,"D",IF(H10&lt;7,"C",IF(H10&lt;8.5,"B","A"))))</f>
        <v>D</v>
      </c>
      <c r="J10" s="57" t="str">
        <f>IF(I10="A","4.0",IF(I10="B","3.0",IF(I10="C","2.0",IF(I10="D","1.0","0"))))</f>
        <v>1.0</v>
      </c>
      <c r="K10" s="10">
        <v>6.6</v>
      </c>
      <c r="L10" s="11">
        <v>7</v>
      </c>
      <c r="M10" s="63">
        <f>K10*0.4+L10*0.6</f>
        <v>6.84</v>
      </c>
      <c r="N10" s="56" t="str">
        <f>IF(M10&lt;4,"F",IF(M10&lt;5.5,"D",IF(M10&lt;7,"C",IF(M10&lt;8.5,"B","A"))))</f>
        <v>C</v>
      </c>
      <c r="O10" s="57" t="str">
        <f>IF(N10="A","4.0",IF(N10="B","3.0",IF(N10="C","2.0",IF(N10="D","1.0","0"))))</f>
        <v>2.0</v>
      </c>
      <c r="P10" s="10">
        <v>7.7</v>
      </c>
      <c r="Q10" s="11">
        <v>7</v>
      </c>
      <c r="R10" s="63">
        <f>P10*0.4+Q10*0.6</f>
        <v>7.28</v>
      </c>
      <c r="S10" s="56" t="str">
        <f>IF(R10&lt;4,"F",IF(R10&lt;5.5,"D",IF(R10&lt;7,"C",IF(R10&lt;8.5,"B","A"))))</f>
        <v>B</v>
      </c>
      <c r="T10" s="57" t="str">
        <f>IF(S10="A","4.0",IF(S10="B","3.0",IF(S10="C","2.0",IF(S10="D","1.0","0"))))</f>
        <v>3.0</v>
      </c>
      <c r="U10" s="10">
        <v>7.4</v>
      </c>
      <c r="V10" s="11">
        <v>7</v>
      </c>
      <c r="W10" s="63">
        <f>U10*0.4+V10*0.6</f>
        <v>7.16</v>
      </c>
      <c r="X10" s="56" t="str">
        <f>IF(W10&lt;4,"F",IF(W10&lt;5.5,"D",IF(W10&lt;7,"C",IF(W10&lt;8.5,"B","A"))))</f>
        <v>B</v>
      </c>
      <c r="Y10" s="57" t="str">
        <f>IF(X10="A","4.0",IF(X10="B","3.0",IF(X10="C","2.0",IF(X10="D","1.0","0"))))</f>
        <v>3.0</v>
      </c>
      <c r="Z10" s="10">
        <v>7</v>
      </c>
      <c r="AA10" s="11">
        <v>6</v>
      </c>
      <c r="AB10" s="63">
        <f>Z10*0.4+AA10*0.6</f>
        <v>6.4</v>
      </c>
      <c r="AC10" s="56" t="str">
        <f>IF(AB10&lt;4,"F",IF(AB10&lt;5.5,"D",IF(AB10&lt;7,"C",IF(AB10&lt;8.5,"B","A"))))</f>
        <v>C</v>
      </c>
      <c r="AD10" s="57" t="str">
        <f>IF(AC10="A","4.0",IF(AC10="B","3.0",IF(AC10="C","2.0",IF(AC10="D","1.0","0"))))</f>
        <v>2.0</v>
      </c>
      <c r="AE10" s="10">
        <v>8</v>
      </c>
      <c r="AF10" s="11">
        <v>7</v>
      </c>
      <c r="AG10" s="63">
        <f>AE10*0.4+AF10*0.6</f>
        <v>7.4</v>
      </c>
      <c r="AH10" s="56" t="str">
        <f>IF(AG10&lt;4,"F",IF(AG10&lt;5.5,"D",IF(AG10&lt;7,"C",IF(AG10&lt;8.5,"B","A"))))</f>
        <v>B</v>
      </c>
      <c r="AI10" s="57" t="str">
        <f>IF(AH10="A","4.0",IF(AH10="B","3.0",IF(AH10="C","2.0",IF(AH10="D","1.0","0"))))</f>
        <v>3.0</v>
      </c>
      <c r="AJ10" s="10">
        <v>7</v>
      </c>
      <c r="AK10" s="58">
        <v>7</v>
      </c>
      <c r="AL10" s="63">
        <f>AJ10*0.4+AK10*0.6</f>
        <v>7</v>
      </c>
      <c r="AM10" s="56" t="str">
        <f>IF(AL10&lt;4,"F",IF(AL10&lt;5.5,"D",IF(AL10&lt;7,"C",IF(AL10&lt;8.5,"B","A"))))</f>
        <v>B</v>
      </c>
      <c r="AN10" s="57" t="str">
        <f>IF(AM10="A","4.0",IF(AM10="B","3.0",IF(AM10="C","2.0",IF(AM10="D","1.0","0"))))</f>
        <v>3.0</v>
      </c>
      <c r="AO10" s="10">
        <v>7.2</v>
      </c>
      <c r="AP10" s="58">
        <v>7</v>
      </c>
      <c r="AQ10" s="63">
        <f>AO10*0.4+AP10*0.6</f>
        <v>7.08</v>
      </c>
      <c r="AR10" s="56" t="str">
        <f>IF(AQ10&lt;4,"F",IF(AQ10&lt;5.5,"D",IF(AQ10&lt;7,"C",IF(AQ10&lt;8.5,"B","A"))))</f>
        <v>B</v>
      </c>
      <c r="AS10" s="57" t="str">
        <f>IF(AR10="A","4.0",IF(AR10="B","3.0",IF(AR10="C","2.0",IF(AR10="D","1.0","0"))))</f>
        <v>3.0</v>
      </c>
      <c r="AT10" s="48"/>
      <c r="AU10" s="48"/>
      <c r="AV10" s="48"/>
      <c r="AW10" s="48"/>
      <c r="AX10" s="48"/>
    </row>
    <row r="11" spans="1:50" ht="18" customHeight="1">
      <c r="A11" s="6">
        <v>4</v>
      </c>
      <c r="B11" s="34" t="s">
        <v>378</v>
      </c>
      <c r="C11" s="19" t="s">
        <v>377</v>
      </c>
      <c r="D11" s="21"/>
      <c r="E11" s="64">
        <f>(J11*$F$6+O11*$K$6+T11*$P$6+Y11*$U$6+AD11*$Z$6+AI11*$AE$6+AN11*$AJ$6+AS11*$AO$6)/$E$6</f>
        <v>2.9473684210526314</v>
      </c>
      <c r="F11" s="10">
        <v>9.2</v>
      </c>
      <c r="G11" s="11">
        <v>9</v>
      </c>
      <c r="H11" s="63">
        <f>F11*0.4+G11*0.6</f>
        <v>9.079999999999998</v>
      </c>
      <c r="I11" s="56" t="str">
        <f>IF(H11&lt;4,"F",IF(H11&lt;5.5,"D",IF(H11&lt;7,"C",IF(H11&lt;8.5,"B","A"))))</f>
        <v>A</v>
      </c>
      <c r="J11" s="57" t="str">
        <f>IF(I11="A","4.0",IF(I11="B","3.0",IF(I11="C","2.0",IF(I11="D","1.0","0"))))</f>
        <v>4.0</v>
      </c>
      <c r="K11" s="10">
        <v>8.4</v>
      </c>
      <c r="L11" s="11">
        <v>9</v>
      </c>
      <c r="M11" s="63">
        <f>K11*0.4+L11*0.6</f>
        <v>8.76</v>
      </c>
      <c r="N11" s="56" t="str">
        <f>IF(M11&lt;4,"F",IF(M11&lt;5.5,"D",IF(M11&lt;7,"C",IF(M11&lt;8.5,"B","A"))))</f>
        <v>A</v>
      </c>
      <c r="O11" s="57" t="str">
        <f>IF(N11="A","4.0",IF(N11="B","3.0",IF(N11="C","2.0",IF(N11="D","1.0","0"))))</f>
        <v>4.0</v>
      </c>
      <c r="P11" s="10">
        <v>8</v>
      </c>
      <c r="Q11" s="11">
        <v>8</v>
      </c>
      <c r="R11" s="63">
        <f>P11*0.4+Q11*0.6</f>
        <v>8</v>
      </c>
      <c r="S11" s="56" t="str">
        <f>IF(R11&lt;4,"F",IF(R11&lt;5.5,"D",IF(R11&lt;7,"C",IF(R11&lt;8.5,"B","A"))))</f>
        <v>B</v>
      </c>
      <c r="T11" s="57" t="str">
        <f>IF(S11="A","4.0",IF(S11="B","3.0",IF(S11="C","2.0",IF(S11="D","1.0","0"))))</f>
        <v>3.0</v>
      </c>
      <c r="U11" s="10">
        <v>8</v>
      </c>
      <c r="V11" s="11">
        <v>8</v>
      </c>
      <c r="W11" s="63">
        <f>U11*0.4+V11*0.6</f>
        <v>8</v>
      </c>
      <c r="X11" s="56" t="str">
        <f>IF(W11&lt;4,"F",IF(W11&lt;5.5,"D",IF(W11&lt;7,"C",IF(W11&lt;8.5,"B","A"))))</f>
        <v>B</v>
      </c>
      <c r="Y11" s="57" t="str">
        <f>IF(X11="A","4.0",IF(X11="B","3.0",IF(X11="C","2.0",IF(X11="D","1.0","0"))))</f>
        <v>3.0</v>
      </c>
      <c r="Z11" s="10">
        <v>8</v>
      </c>
      <c r="AA11" s="11">
        <v>0</v>
      </c>
      <c r="AB11" s="63">
        <f>Z11*0.4+AA11*0.6</f>
        <v>3.2</v>
      </c>
      <c r="AC11" s="56" t="str">
        <f>IF(AB11&lt;4,"F",IF(AB11&lt;5.5,"D",IF(AB11&lt;7,"C",IF(AB11&lt;8.5,"B","A"))))</f>
        <v>F</v>
      </c>
      <c r="AD11" s="57" t="str">
        <f>IF(AC11="A","4.0",IF(AC11="B","3.0",IF(AC11="C","2.0",IF(AC11="D","1.0","0"))))</f>
        <v>0</v>
      </c>
      <c r="AE11" s="10">
        <v>8</v>
      </c>
      <c r="AF11" s="11">
        <v>8</v>
      </c>
      <c r="AG11" s="63">
        <f>AE11*0.4+AF11*0.6</f>
        <v>8</v>
      </c>
      <c r="AH11" s="56" t="str">
        <f>IF(AG11&lt;4,"F",IF(AG11&lt;5.5,"D",IF(AG11&lt;7,"C",IF(AG11&lt;8.5,"B","A"))))</f>
        <v>B</v>
      </c>
      <c r="AI11" s="57" t="str">
        <f>IF(AH11="A","4.0",IF(AH11="B","3.0",IF(AH11="C","2.0",IF(AH11="D","1.0","0"))))</f>
        <v>3.0</v>
      </c>
      <c r="AJ11" s="10">
        <v>8</v>
      </c>
      <c r="AK11" s="58">
        <v>8</v>
      </c>
      <c r="AL11" s="63">
        <f>AJ11*0.4+AK11*0.6</f>
        <v>8</v>
      </c>
      <c r="AM11" s="56" t="str">
        <f>IF(AL11&lt;4,"F",IF(AL11&lt;5.5,"D",IF(AL11&lt;7,"C",IF(AL11&lt;8.5,"B","A"))))</f>
        <v>B</v>
      </c>
      <c r="AN11" s="57" t="str">
        <f>IF(AM11="A","4.0",IF(AM11="B","3.0",IF(AM11="C","2.0",IF(AM11="D","1.0","0"))))</f>
        <v>3.0</v>
      </c>
      <c r="AO11" s="10">
        <v>8</v>
      </c>
      <c r="AP11" s="58">
        <v>8</v>
      </c>
      <c r="AQ11" s="63">
        <f>AO11*0.4+AP11*0.6</f>
        <v>8</v>
      </c>
      <c r="AR11" s="56" t="str">
        <f>IF(AQ11&lt;4,"F",IF(AQ11&lt;5.5,"D",IF(AQ11&lt;7,"C",IF(AQ11&lt;8.5,"B","A"))))</f>
        <v>B</v>
      </c>
      <c r="AS11" s="57" t="str">
        <f>IF(AR11="A","4.0",IF(AR11="B","3.0",IF(AR11="C","2.0",IF(AR11="D","1.0","0"))))</f>
        <v>3.0</v>
      </c>
      <c r="AT11" s="48"/>
      <c r="AU11" s="48"/>
      <c r="AV11" s="48"/>
      <c r="AW11" s="48"/>
      <c r="AX11" s="48"/>
    </row>
    <row r="12" spans="36:45" ht="12.75">
      <c r="AJ12" s="91" t="s">
        <v>495</v>
      </c>
      <c r="AK12" s="91"/>
      <c r="AL12" s="91"/>
      <c r="AM12" s="91"/>
      <c r="AN12" s="91"/>
      <c r="AO12" s="91"/>
      <c r="AP12" s="91"/>
      <c r="AQ12" s="91"/>
      <c r="AR12" s="91"/>
      <c r="AS12" s="91"/>
    </row>
    <row r="13" spans="36:45" ht="12.75">
      <c r="AJ13" s="90" t="s">
        <v>432</v>
      </c>
      <c r="AK13" s="90"/>
      <c r="AL13" s="90"/>
      <c r="AM13" s="90"/>
      <c r="AN13" s="90"/>
      <c r="AO13" s="90"/>
      <c r="AP13" s="90"/>
      <c r="AQ13" s="90"/>
      <c r="AR13" s="90"/>
      <c r="AS13" s="90"/>
    </row>
    <row r="19" spans="36:45" ht="12.75">
      <c r="AJ19" s="90"/>
      <c r="AK19" s="90"/>
      <c r="AL19" s="90"/>
      <c r="AM19" s="90"/>
      <c r="AN19" s="90"/>
      <c r="AO19" s="90"/>
      <c r="AP19" s="90"/>
      <c r="AQ19" s="90"/>
      <c r="AR19" s="90"/>
      <c r="AS19" s="90"/>
    </row>
  </sheetData>
  <sheetProtection/>
  <mergeCells count="24">
    <mergeCell ref="AJ12:AS12"/>
    <mergeCell ref="AJ13:AS13"/>
    <mergeCell ref="AJ19:AS19"/>
    <mergeCell ref="AE5:AI5"/>
    <mergeCell ref="AE6:AI6"/>
    <mergeCell ref="AJ5:AN5"/>
    <mergeCell ref="AJ6:AN6"/>
    <mergeCell ref="AO5:AS5"/>
    <mergeCell ref="AO6:AS6"/>
    <mergeCell ref="A4:F4"/>
    <mergeCell ref="A5:A6"/>
    <mergeCell ref="B5:B6"/>
    <mergeCell ref="C5:C6"/>
    <mergeCell ref="D5:D6"/>
    <mergeCell ref="F5:J5"/>
    <mergeCell ref="F6:J6"/>
    <mergeCell ref="U5:Y5"/>
    <mergeCell ref="Z5:AD5"/>
    <mergeCell ref="K6:O6"/>
    <mergeCell ref="P6:T6"/>
    <mergeCell ref="U6:Y6"/>
    <mergeCell ref="Z6:AD6"/>
    <mergeCell ref="K5:O5"/>
    <mergeCell ref="P5:T5"/>
  </mergeCells>
  <printOptions/>
  <pageMargins left="0.2" right="0.2" top="0.24" bottom="0.21" header="0.2" footer="0.1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2022-08-23T03:34:08Z</cp:lastPrinted>
  <dcterms:created xsi:type="dcterms:W3CDTF">2017-10-05T08:18:18Z</dcterms:created>
  <dcterms:modified xsi:type="dcterms:W3CDTF">2022-08-23T07:58:41Z</dcterms:modified>
  <cp:category/>
  <cp:version/>
  <cp:contentType/>
  <cp:contentStatus/>
</cp:coreProperties>
</file>